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ax_Collector\source selection info\"/>
    </mc:Choice>
  </mc:AlternateContent>
  <xr:revisionPtr revIDLastSave="0" documentId="13_ncr:1_{E5581404-7F2C-4CAE-A4A4-30BE7234DB23}" xr6:coauthVersionLast="47" xr6:coauthVersionMax="47" xr10:uidLastSave="{00000000-0000-0000-0000-000000000000}"/>
  <bookViews>
    <workbookView xWindow="-120" yWindow="-120" windowWidth="29040" windowHeight="15840" xr2:uid="{37C57981-C2FC-4078-9AAB-629A1B2AA104}"/>
  </bookViews>
  <sheets>
    <sheet name="EVBALPG" sheetId="5" r:id="rId1"/>
    <sheet name="maxpts" sheetId="2" r:id="rId2"/>
    <sheet name="MEETSPTS" sheetId="3" r:id="rId3"/>
    <sheet name="ELIMIN" sheetId="4" r:id="rId4"/>
    <sheet name="Sheet1" sheetId="1" r:id="rId5"/>
  </sheets>
  <definedNames>
    <definedName name="_xlnm.Print_Area" localSheetId="0">EVBALPG!$A$1:$J$2</definedName>
    <definedName name="_xlnm.Print_Titles" localSheetId="0">EVBALPG!$1:$2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B68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0" i="5"/>
  <c r="H49" i="5"/>
  <c r="H48" i="5"/>
  <c r="H47" i="5" s="1"/>
  <c r="H46" i="5"/>
  <c r="H44" i="5" s="1"/>
  <c r="H45" i="5"/>
  <c r="H43" i="5"/>
  <c r="H42" i="5"/>
  <c r="H41" i="5"/>
  <c r="H40" i="5"/>
  <c r="H38" i="5"/>
  <c r="H37" i="5"/>
  <c r="H35" i="5"/>
  <c r="H34" i="5" s="1"/>
  <c r="H33" i="5"/>
  <c r="H32" i="5"/>
  <c r="H31" i="5"/>
  <c r="H30" i="5"/>
  <c r="H29" i="5"/>
  <c r="H28" i="5"/>
  <c r="H27" i="5"/>
  <c r="H26" i="5"/>
  <c r="H23" i="5"/>
  <c r="H22" i="5"/>
  <c r="H21" i="5"/>
  <c r="H20" i="5"/>
  <c r="H19" i="5" s="1"/>
  <c r="H18" i="5"/>
  <c r="H17" i="5"/>
  <c r="H16" i="5"/>
  <c r="H14" i="5"/>
  <c r="H13" i="5"/>
  <c r="H11" i="5"/>
  <c r="H10" i="5"/>
  <c r="H9" i="5"/>
  <c r="H8" i="5"/>
  <c r="H5" i="5" s="1"/>
  <c r="H7" i="5"/>
  <c r="H6" i="5"/>
  <c r="H4" i="5"/>
  <c r="B68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0" i="4"/>
  <c r="H49" i="4"/>
  <c r="H48" i="4"/>
  <c r="H46" i="4"/>
  <c r="H45" i="4"/>
  <c r="H43" i="4"/>
  <c r="H42" i="4"/>
  <c r="H41" i="4"/>
  <c r="H40" i="4"/>
  <c r="H38" i="4"/>
  <c r="H37" i="4"/>
  <c r="H35" i="4"/>
  <c r="H34" i="4" s="1"/>
  <c r="H33" i="4"/>
  <c r="H32" i="4" s="1"/>
  <c r="H31" i="4"/>
  <c r="H30" i="4"/>
  <c r="H29" i="4"/>
  <c r="H28" i="4"/>
  <c r="H27" i="4"/>
  <c r="H26" i="4"/>
  <c r="H25" i="4"/>
  <c r="H23" i="4"/>
  <c r="H22" i="4"/>
  <c r="H21" i="4"/>
  <c r="H20" i="4"/>
  <c r="H18" i="4"/>
  <c r="H17" i="4"/>
  <c r="H16" i="4"/>
  <c r="H14" i="4"/>
  <c r="H13" i="4"/>
  <c r="H11" i="4"/>
  <c r="H10" i="4"/>
  <c r="H9" i="4"/>
  <c r="H8" i="4"/>
  <c r="H7" i="4"/>
  <c r="H6" i="4"/>
  <c r="H4" i="4"/>
  <c r="B68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 s="1"/>
  <c r="H50" i="3"/>
  <c r="H49" i="3"/>
  <c r="H48" i="3"/>
  <c r="H47" i="3" s="1"/>
  <c r="H46" i="3"/>
  <c r="H45" i="3"/>
  <c r="H44" i="3" s="1"/>
  <c r="H43" i="3"/>
  <c r="H42" i="3"/>
  <c r="H41" i="3"/>
  <c r="H40" i="3"/>
  <c r="H38" i="3"/>
  <c r="H37" i="3"/>
  <c r="H36" i="3" s="1"/>
  <c r="H35" i="3"/>
  <c r="H34" i="3" s="1"/>
  <c r="H33" i="3"/>
  <c r="H32" i="3"/>
  <c r="H31" i="3"/>
  <c r="H30" i="3"/>
  <c r="H29" i="3"/>
  <c r="H28" i="3"/>
  <c r="H27" i="3"/>
  <c r="H26" i="3"/>
  <c r="H25" i="3"/>
  <c r="H23" i="3"/>
  <c r="H22" i="3"/>
  <c r="H21" i="3"/>
  <c r="H20" i="3"/>
  <c r="H18" i="3"/>
  <c r="H17" i="3"/>
  <c r="H16" i="3"/>
  <c r="H15" i="3" s="1"/>
  <c r="H14" i="3"/>
  <c r="H13" i="3"/>
  <c r="H12" i="3" s="1"/>
  <c r="H11" i="3"/>
  <c r="H10" i="3"/>
  <c r="H9" i="3"/>
  <c r="H8" i="3"/>
  <c r="H7" i="3"/>
  <c r="H6" i="3"/>
  <c r="H4" i="3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4" i="2"/>
  <c r="H38" i="2"/>
  <c r="H36" i="2" s="1"/>
  <c r="H57" i="2"/>
  <c r="H56" i="2"/>
  <c r="B68" i="2"/>
  <c r="H66" i="2"/>
  <c r="H65" i="2"/>
  <c r="H64" i="2"/>
  <c r="H63" i="2"/>
  <c r="H62" i="2"/>
  <c r="H61" i="2"/>
  <c r="H60" i="2"/>
  <c r="H59" i="2"/>
  <c r="H58" i="2"/>
  <c r="H55" i="2"/>
  <c r="H54" i="2"/>
  <c r="H53" i="2"/>
  <c r="H52" i="2"/>
  <c r="H50" i="2"/>
  <c r="H49" i="2"/>
  <c r="H48" i="2"/>
  <c r="H46" i="2"/>
  <c r="H45" i="2"/>
  <c r="H44" i="2"/>
  <c r="H43" i="2"/>
  <c r="H42" i="2"/>
  <c r="H41" i="2"/>
  <c r="H40" i="2"/>
  <c r="H37" i="2"/>
  <c r="H35" i="2"/>
  <c r="H34" i="2" s="1"/>
  <c r="H33" i="2"/>
  <c r="H32" i="2" s="1"/>
  <c r="H31" i="2"/>
  <c r="H30" i="2"/>
  <c r="H29" i="2"/>
  <c r="H28" i="2"/>
  <c r="H27" i="2"/>
  <c r="H26" i="2"/>
  <c r="H25" i="2"/>
  <c r="H23" i="2"/>
  <c r="H22" i="2"/>
  <c r="H21" i="2"/>
  <c r="H20" i="2"/>
  <c r="H18" i="2"/>
  <c r="H17" i="2"/>
  <c r="H16" i="2"/>
  <c r="H14" i="2"/>
  <c r="H13" i="2"/>
  <c r="H11" i="2"/>
  <c r="H10" i="2"/>
  <c r="H9" i="2"/>
  <c r="H8" i="2"/>
  <c r="H7" i="2"/>
  <c r="H6" i="2"/>
  <c r="H4" i="2"/>
  <c r="H4" i="1"/>
  <c r="H66" i="1"/>
  <c r="H65" i="1"/>
  <c r="H64" i="1"/>
  <c r="H63" i="1"/>
  <c r="H62" i="1"/>
  <c r="H61" i="1"/>
  <c r="H60" i="1"/>
  <c r="H57" i="1"/>
  <c r="H53" i="1"/>
  <c r="H54" i="1"/>
  <c r="H55" i="1"/>
  <c r="H52" i="1"/>
  <c r="H51" i="1" s="1"/>
  <c r="H50" i="1"/>
  <c r="H49" i="1"/>
  <c r="H48" i="1"/>
  <c r="H46" i="1"/>
  <c r="H45" i="1"/>
  <c r="H41" i="1"/>
  <c r="H42" i="1"/>
  <c r="H43" i="1"/>
  <c r="H40" i="1"/>
  <c r="H38" i="1"/>
  <c r="H37" i="1"/>
  <c r="H35" i="1"/>
  <c r="H34" i="1" s="1"/>
  <c r="H33" i="1"/>
  <c r="H32" i="1" s="1"/>
  <c r="H26" i="1"/>
  <c r="H27" i="1"/>
  <c r="H28" i="1"/>
  <c r="H29" i="1"/>
  <c r="H30" i="1"/>
  <c r="H31" i="1"/>
  <c r="H25" i="1"/>
  <c r="H21" i="1"/>
  <c r="H22" i="1"/>
  <c r="H23" i="1"/>
  <c r="H20" i="1"/>
  <c r="H19" i="1" s="1"/>
  <c r="H17" i="1"/>
  <c r="H18" i="1"/>
  <c r="H16" i="1"/>
  <c r="H13" i="1"/>
  <c r="H14" i="1"/>
  <c r="H7" i="1"/>
  <c r="H8" i="1"/>
  <c r="H9" i="1"/>
  <c r="H10" i="1"/>
  <c r="H11" i="1"/>
  <c r="H6" i="1"/>
  <c r="B68" i="1"/>
  <c r="H56" i="1"/>
  <c r="H58" i="1"/>
  <c r="H59" i="1"/>
  <c r="H12" i="5" l="1"/>
  <c r="H15" i="5"/>
  <c r="H24" i="5"/>
  <c r="H36" i="5"/>
  <c r="H39" i="5"/>
  <c r="H51" i="5"/>
  <c r="H15" i="1"/>
  <c r="H47" i="4"/>
  <c r="H44" i="4"/>
  <c r="H19" i="4"/>
  <c r="H5" i="4"/>
  <c r="H12" i="4"/>
  <c r="H15" i="4"/>
  <c r="H24" i="4"/>
  <c r="H36" i="4"/>
  <c r="H39" i="4"/>
  <c r="H51" i="4"/>
  <c r="H39" i="3"/>
  <c r="H24" i="3"/>
  <c r="H19" i="3"/>
  <c r="H67" i="3" s="1"/>
  <c r="J55" i="3" s="1"/>
  <c r="H5" i="3"/>
  <c r="H51" i="2"/>
  <c r="H47" i="2"/>
  <c r="H39" i="2"/>
  <c r="H24" i="2"/>
  <c r="H19" i="2"/>
  <c r="H15" i="2"/>
  <c r="H12" i="2"/>
  <c r="H5" i="2"/>
  <c r="H47" i="1"/>
  <c r="H44" i="1"/>
  <c r="H39" i="1"/>
  <c r="H24" i="1"/>
  <c r="H12" i="1"/>
  <c r="H5" i="1"/>
  <c r="H36" i="1"/>
  <c r="H67" i="5" l="1"/>
  <c r="J51" i="5" s="1"/>
  <c r="H67" i="1"/>
  <c r="H67" i="4"/>
  <c r="J66" i="4" s="1"/>
  <c r="J61" i="3"/>
  <c r="J19" i="3"/>
  <c r="J62" i="3"/>
  <c r="J34" i="3"/>
  <c r="J63" i="3"/>
  <c r="J21" i="3"/>
  <c r="J67" i="3"/>
  <c r="J64" i="3"/>
  <c r="J14" i="3"/>
  <c r="J12" i="3"/>
  <c r="J40" i="3"/>
  <c r="J48" i="3"/>
  <c r="J18" i="3"/>
  <c r="J4" i="3"/>
  <c r="J45" i="3"/>
  <c r="J35" i="3"/>
  <c r="J7" i="3"/>
  <c r="J11" i="3"/>
  <c r="J43" i="3"/>
  <c r="J42" i="3"/>
  <c r="J54" i="3"/>
  <c r="J28" i="3"/>
  <c r="J47" i="3"/>
  <c r="J9" i="3"/>
  <c r="J39" i="3"/>
  <c r="J41" i="3"/>
  <c r="J20" i="3"/>
  <c r="J16" i="3"/>
  <c r="J46" i="3"/>
  <c r="J5" i="3"/>
  <c r="J44" i="3"/>
  <c r="J30" i="3"/>
  <c r="J65" i="3"/>
  <c r="J50" i="3"/>
  <c r="J29" i="3"/>
  <c r="J22" i="3"/>
  <c r="J49" i="3"/>
  <c r="J51" i="3"/>
  <c r="J15" i="3"/>
  <c r="J26" i="3"/>
  <c r="J59" i="3"/>
  <c r="J56" i="3"/>
  <c r="J25" i="3"/>
  <c r="J58" i="3"/>
  <c r="J36" i="3"/>
  <c r="J6" i="3"/>
  <c r="J33" i="3"/>
  <c r="J8" i="3"/>
  <c r="J23" i="3"/>
  <c r="J57" i="3"/>
  <c r="J38" i="3"/>
  <c r="J10" i="3"/>
  <c r="J31" i="3"/>
  <c r="J52" i="3"/>
  <c r="J66" i="3"/>
  <c r="J24" i="3"/>
  <c r="J27" i="3"/>
  <c r="J17" i="3"/>
  <c r="J32" i="3"/>
  <c r="J60" i="3"/>
  <c r="J53" i="3"/>
  <c r="J13" i="3"/>
  <c r="J37" i="3"/>
  <c r="H67" i="2"/>
  <c r="J24" i="5" l="1"/>
  <c r="J36" i="5"/>
  <c r="J39" i="5"/>
  <c r="J12" i="5"/>
  <c r="J15" i="5"/>
  <c r="J67" i="5"/>
  <c r="J59" i="5"/>
  <c r="J23" i="5"/>
  <c r="J56" i="5"/>
  <c r="J14" i="5"/>
  <c r="J66" i="5"/>
  <c r="J63" i="5"/>
  <c r="J60" i="5"/>
  <c r="J57" i="5"/>
  <c r="J54" i="5"/>
  <c r="J48" i="5"/>
  <c r="J45" i="5"/>
  <c r="J42" i="5"/>
  <c r="J33" i="5"/>
  <c r="J30" i="5"/>
  <c r="J27" i="5"/>
  <c r="J21" i="5"/>
  <c r="J18" i="5"/>
  <c r="J9" i="5"/>
  <c r="J6" i="5"/>
  <c r="J62" i="5"/>
  <c r="J53" i="5"/>
  <c r="J47" i="5"/>
  <c r="J44" i="5"/>
  <c r="J38" i="5"/>
  <c r="J32" i="5"/>
  <c r="J26" i="5"/>
  <c r="J17" i="5"/>
  <c r="J8" i="5"/>
  <c r="J65" i="5"/>
  <c r="J50" i="5"/>
  <c r="J41" i="5"/>
  <c r="J35" i="5"/>
  <c r="J29" i="5"/>
  <c r="J20" i="5"/>
  <c r="J11" i="5"/>
  <c r="J5" i="5"/>
  <c r="J19" i="5"/>
  <c r="J49" i="5"/>
  <c r="J58" i="5"/>
  <c r="J55" i="5"/>
  <c r="J7" i="5"/>
  <c r="J64" i="5"/>
  <c r="J25" i="5"/>
  <c r="J13" i="5"/>
  <c r="J22" i="5"/>
  <c r="J31" i="5"/>
  <c r="J28" i="5"/>
  <c r="J37" i="5"/>
  <c r="J40" i="5"/>
  <c r="J46" i="5"/>
  <c r="J34" i="5"/>
  <c r="J16" i="5"/>
  <c r="J4" i="5"/>
  <c r="J10" i="5"/>
  <c r="J43" i="5"/>
  <c r="J52" i="5"/>
  <c r="J61" i="5"/>
  <c r="J14" i="4"/>
  <c r="J28" i="4"/>
  <c r="J23" i="4"/>
  <c r="J50" i="4"/>
  <c r="J54" i="4"/>
  <c r="J46" i="4"/>
  <c r="J57" i="4"/>
  <c r="J36" i="4"/>
  <c r="J12" i="4"/>
  <c r="J47" i="4"/>
  <c r="J67" i="4"/>
  <c r="J34" i="4"/>
  <c r="J59" i="4"/>
  <c r="J15" i="4"/>
  <c r="J39" i="4"/>
  <c r="J21" i="4"/>
  <c r="J58" i="4"/>
  <c r="J43" i="4"/>
  <c r="J6" i="4"/>
  <c r="J8" i="4"/>
  <c r="J22" i="4"/>
  <c r="J38" i="4"/>
  <c r="J27" i="4"/>
  <c r="J61" i="4"/>
  <c r="J20" i="4"/>
  <c r="J41" i="4"/>
  <c r="J30" i="4"/>
  <c r="J52" i="4"/>
  <c r="J24" i="4"/>
  <c r="J16" i="4"/>
  <c r="J5" i="4"/>
  <c r="J26" i="4"/>
  <c r="J62" i="4"/>
  <c r="J33" i="4"/>
  <c r="J7" i="4"/>
  <c r="J49" i="4"/>
  <c r="J13" i="4"/>
  <c r="J51" i="4"/>
  <c r="J35" i="4"/>
  <c r="J65" i="4"/>
  <c r="J48" i="4"/>
  <c r="J60" i="4"/>
  <c r="J25" i="4"/>
  <c r="J31" i="4"/>
  <c r="J64" i="4"/>
  <c r="J17" i="4"/>
  <c r="J37" i="4"/>
  <c r="J10" i="4"/>
  <c r="J29" i="4"/>
  <c r="J53" i="4"/>
  <c r="J9" i="4"/>
  <c r="J42" i="4"/>
  <c r="J63" i="4"/>
  <c r="J40" i="4"/>
  <c r="J55" i="4"/>
  <c r="J44" i="4"/>
  <c r="J4" i="4"/>
  <c r="J11" i="4"/>
  <c r="J19" i="4"/>
  <c r="J32" i="4"/>
  <c r="J56" i="4"/>
  <c r="J18" i="4"/>
  <c r="J45" i="4"/>
</calcChain>
</file>

<file path=xl/sharedStrings.xml><?xml version="1.0" encoding="utf-8"?>
<sst xmlns="http://schemas.openxmlformats.org/spreadsheetml/2006/main" count="675" uniqueCount="82">
  <si>
    <t>NGFE Proposal Scoring Sheet.</t>
  </si>
  <si>
    <t>S Introduction</t>
  </si>
  <si>
    <t>S1 System</t>
  </si>
  <si>
    <t>S1.2 Terms and Conditions</t>
  </si>
  <si>
    <t>S1.3 Disclaimer Notice</t>
  </si>
  <si>
    <t>S1.4 Charge Notice</t>
  </si>
  <si>
    <t>S1.5 Privacy and Privacy Notices</t>
  </si>
  <si>
    <t>S1.6 Other System Requirements</t>
  </si>
  <si>
    <t>S2 Training</t>
  </si>
  <si>
    <t>S2.1 Town Staff Training on the Vendor’s Platform.</t>
  </si>
  <si>
    <t>S2.2 End User Training</t>
  </si>
  <si>
    <t>S3 Security</t>
  </si>
  <si>
    <t>S3.1 Security</t>
  </si>
  <si>
    <t>S3.2 Failover</t>
  </si>
  <si>
    <t>S3.3 Town/Vendor Interfaces (A yes means the vendor concurs with the requirement.)</t>
  </si>
  <si>
    <t>S4 Maintenance, Data Integrity and vendor Due Diligence</t>
  </si>
  <si>
    <t>S4.1 Maintenance and Data Integrity</t>
  </si>
  <si>
    <t>S4.1.a Maintenance Schedules, Hot fixes, Platform Integrity and upgrades.</t>
  </si>
  <si>
    <t>S4.2.a Vendor Due Diligence</t>
  </si>
  <si>
    <t>S4.2.b Stress Testing</t>
  </si>
  <si>
    <t>S5 Standards</t>
  </si>
  <si>
    <t>S5.1 Standards</t>
  </si>
  <si>
    <t>S5.1.a ACH and Nacha Compliance</t>
  </si>
  <si>
    <t>S5.1.b Good Escrow Accounting Practice</t>
  </si>
  <si>
    <t>S5.1.c ADA Compliance</t>
  </si>
  <si>
    <t>S5.1.d PCI DSS Compliance</t>
  </si>
  <si>
    <t>S5.1.e E Signature Act</t>
  </si>
  <si>
    <t>S5.1.f 12 CFR § 205.10 - 12 CFR § 1005.10 - Preauthorized transfers. (EFT. PAC).</t>
  </si>
  <si>
    <t>S6.1 Schedules</t>
  </si>
  <si>
    <t>S7 Proposed Solution Demonstration</t>
  </si>
  <si>
    <t>S7.1 Demonstration</t>
  </si>
  <si>
    <t>S8 References</t>
  </si>
  <si>
    <t>S8.1 Third Party References</t>
  </si>
  <si>
    <t>S8.2 Additional References</t>
  </si>
  <si>
    <t>S9 Help Desks</t>
  </si>
  <si>
    <t>S9.1 System Help Desk</t>
  </si>
  <si>
    <t>S9.2 End User (Taxpayer) Help Desk</t>
  </si>
  <si>
    <t>S9.3 Help Desk Locations and Other Support</t>
  </si>
  <si>
    <t>S9.4 Telephone/Customer Service/Help Desk Support</t>
  </si>
  <si>
    <t>S10 Payments</t>
  </si>
  <si>
    <t>S10.1 Methods of Credit Payment</t>
  </si>
  <si>
    <t>S10.2 Other Methods of Payment</t>
  </si>
  <si>
    <t>S11 Accounts</t>
  </si>
  <si>
    <t>S11.1 Personal Accounts</t>
  </si>
  <si>
    <t>S11.2 System Accounts</t>
  </si>
  <si>
    <t>R11.3 Non-account Holders/One Time payments</t>
  </si>
  <si>
    <t>S12 Company Information</t>
  </si>
  <si>
    <t>S12.1 Financial Information</t>
  </si>
  <si>
    <t>S12.2 Company Support Information</t>
  </si>
  <si>
    <t>S12.3 Vendor Solution</t>
  </si>
  <si>
    <t>S12.4 Company contact information</t>
  </si>
  <si>
    <t>S13 Rollout and Promotion</t>
  </si>
  <si>
    <t>S14 Cost Volume 2</t>
  </si>
  <si>
    <t>S15 Proprietary Information Volume 3</t>
  </si>
  <si>
    <t>S16 (Not Used)</t>
  </si>
  <si>
    <t>S17 Bounced Transactions</t>
  </si>
  <si>
    <t>S18 Solution Reports</t>
  </si>
  <si>
    <t>S19 Key Performance Indicators (KPIs)</t>
  </si>
  <si>
    <t>S20 Escrow of Solution Software</t>
  </si>
  <si>
    <t>S21 Resale of Agreement</t>
  </si>
  <si>
    <t>S22 Business Continuity Plan</t>
  </si>
  <si>
    <t>S23 Exclusivity of Use</t>
  </si>
  <si>
    <t>Scoring Section</t>
  </si>
  <si>
    <t>S1.1 System and System Integration (Reference R1.1)</t>
  </si>
  <si>
    <t>Proposal:</t>
  </si>
  <si>
    <t>1=no</t>
  </si>
  <si>
    <t>2=Qualified</t>
  </si>
  <si>
    <t>0=did not address</t>
  </si>
  <si>
    <t>3= meets requirement</t>
  </si>
  <si>
    <t>4 = exceeds requirement* requires comment</t>
  </si>
  <si>
    <t>Totals</t>
  </si>
  <si>
    <t>comments</t>
  </si>
  <si>
    <t>S6 Schedules</t>
  </si>
  <si>
    <t>weighting factor</t>
  </si>
  <si>
    <t>Supplemental Information Supporting Other areas</t>
  </si>
  <si>
    <t>Not used</t>
  </si>
  <si>
    <t>Proposal Total</t>
  </si>
  <si>
    <t>Scoring Section max points test</t>
  </si>
  <si>
    <t>x</t>
  </si>
  <si>
    <t>Section percentages</t>
  </si>
  <si>
    <t>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</si>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</sst>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textRotation="180" wrapText="1"/>
    </xf>
    <xf numFmtId="0" fontId="0" fillId="0" borderId="3" xfId="0" applyBorder="1" applyAlignment="1">
      <alignment textRotation="180" wrapText="1"/>
    </xf>
    <xf numFmtId="0" fontId="0" fillId="0" borderId="4" xfId="0" applyBorder="1" applyAlignment="1">
      <alignment textRotation="180" wrapText="1"/>
    </xf>
    <xf numFmtId="0" fontId="0" fillId="0" borderId="0" xfId="0" applyAlignment="1">
      <alignment textRotation="180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textRotation="180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" fontId="3" fillId="0" borderId="0" xfId="0" applyNumberFormat="1" applyFont="1"/>
    <xf numFmtId="1" fontId="2" fillId="0" borderId="0" xfId="0" applyNumberFormat="1" applyFont="1"/>
    <xf numFmtId="1" fontId="0" fillId="0" borderId="0" xfId="0" applyNumberFormat="1"/>
    <xf numFmtId="1" fontId="4" fillId="0" borderId="0" xfId="0" applyNumberFormat="1" applyFont="1"/>
    <xf numFmtId="0" fontId="0" fillId="0" borderId="1" xfId="0" applyBorder="1"/>
    <xf numFmtId="1" fontId="3" fillId="0" borderId="1" xfId="0" applyNumberFormat="1" applyFont="1" applyBorder="1"/>
    <xf numFmtId="1" fontId="2" fillId="0" borderId="1" xfId="0" applyNumberFormat="1" applyFont="1" applyBorder="1"/>
    <xf numFmtId="1" fontId="0" fillId="0" borderId="1" xfId="0" applyNumberFormat="1" applyBorder="1"/>
    <xf numFmtId="1" fontId="4" fillId="0" borderId="1" xfId="0" applyNumberFormat="1" applyFont="1" applyBorder="1"/>
    <xf numFmtId="10" fontId="0" fillId="0" borderId="0" xfId="0" applyNumberFormat="1"/>
    <xf numFmtId="10" fontId="0" fillId="0" borderId="0" xfId="0" applyNumberFormat="1" applyAlignment="1">
      <alignment textRotation="180" wrapText="1"/>
    </xf>
    <xf numFmtId="10" fontId="3" fillId="0" borderId="0" xfId="0" applyNumberFormat="1" applyFont="1"/>
    <xf numFmtId="10" fontId="1" fillId="0" borderId="0" xfId="0" applyNumberFormat="1" applyFont="1"/>
    <xf numFmtId="1" fontId="2" fillId="2" borderId="1" xfId="0" applyNumberFormat="1" applyFont="1" applyFill="1" applyBorder="1"/>
    <xf numFmtId="1" fontId="2" fillId="0" borderId="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154DB-1457-4ED9-A872-84C3C53E6BA8}">
  <dimension ref="A1:J68"/>
  <sheetViews>
    <sheetView tabSelected="1" workbookViewId="0">
      <pane ySplit="3150" topLeftCell="A2" activePane="bottomLeft"/>
      <selection activeCell="I14" sqref="I14"/>
      <selection pane="bottomLeft" activeCell="I30" sqref="I30"/>
    </sheetView>
  </sheetViews>
  <sheetFormatPr defaultRowHeight="15" x14ac:dyDescent="0.25"/>
  <cols>
    <col min="1" max="1" width="41.42578125" style="1" customWidth="1"/>
    <col min="2" max="2" width="9.28515625" bestFit="1" customWidth="1"/>
    <col min="3" max="3" width="4.5703125" customWidth="1"/>
    <col min="4" max="4" width="3" customWidth="1"/>
    <col min="5" max="5" width="3.7109375" customWidth="1"/>
    <col min="6" max="6" width="3.85546875" customWidth="1"/>
    <col min="7" max="7" width="9.28515625" bestFit="1" customWidth="1"/>
    <col min="8" max="8" width="10.7109375" bestFit="1" customWidth="1"/>
    <col min="9" max="9" width="61.42578125" style="1" customWidth="1"/>
    <col min="10" max="10" width="12" style="23" customWidth="1"/>
  </cols>
  <sheetData>
    <row r="1" spans="1:10" x14ac:dyDescent="0.25">
      <c r="A1" s="1" t="s">
        <v>0</v>
      </c>
      <c r="B1" t="s">
        <v>64</v>
      </c>
    </row>
    <row r="2" spans="1:10" ht="127.5" customHeight="1" x14ac:dyDescent="0.25">
      <c r="A2" s="1" t="s">
        <v>77</v>
      </c>
      <c r="B2" s="8" t="s">
        <v>73</v>
      </c>
      <c r="C2" s="2" t="s">
        <v>67</v>
      </c>
      <c r="D2" s="3" t="s">
        <v>65</v>
      </c>
      <c r="E2" s="3" t="s">
        <v>66</v>
      </c>
      <c r="F2" s="3" t="s">
        <v>68</v>
      </c>
      <c r="G2" s="4" t="s">
        <v>69</v>
      </c>
      <c r="H2" s="5" t="s">
        <v>70</v>
      </c>
      <c r="I2" s="1" t="s">
        <v>71</v>
      </c>
      <c r="J2" s="24" t="s">
        <v>79</v>
      </c>
    </row>
    <row r="3" spans="1:10" x14ac:dyDescent="0.25">
      <c r="C3" s="18"/>
      <c r="D3" s="18"/>
      <c r="E3" s="18"/>
      <c r="F3" s="18"/>
      <c r="G3" s="18"/>
    </row>
    <row r="4" spans="1:10" s="9" customFormat="1" ht="21" x14ac:dyDescent="0.35">
      <c r="A4" s="9" t="s">
        <v>1</v>
      </c>
      <c r="B4" s="14">
        <v>1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4">
        <f>(C4+D4+E4+F4+G4)*$B$4</f>
        <v>0</v>
      </c>
      <c r="I4" s="10"/>
      <c r="J4" s="25" t="e">
        <f>H4/$H$67</f>
        <v>#DIV/0!</v>
      </c>
    </row>
    <row r="5" spans="1:10" s="6" customFormat="1" ht="21" x14ac:dyDescent="0.35">
      <c r="A5" s="6" t="s">
        <v>2</v>
      </c>
      <c r="B5" s="15">
        <v>6</v>
      </c>
      <c r="C5" s="20" t="s">
        <v>78</v>
      </c>
      <c r="D5" s="20" t="s">
        <v>78</v>
      </c>
      <c r="E5" s="20" t="s">
        <v>78</v>
      </c>
      <c r="F5" s="20" t="s">
        <v>78</v>
      </c>
      <c r="G5" s="20" t="s">
        <v>78</v>
      </c>
      <c r="H5" s="15">
        <f>SUM(H6:H11)</f>
        <v>0</v>
      </c>
      <c r="I5" s="7"/>
      <c r="J5" s="25" t="e">
        <f t="shared" ref="J5:J67" si="0">H5/$H$67</f>
        <v>#DIV/0!</v>
      </c>
    </row>
    <row r="6" spans="1:10" x14ac:dyDescent="0.25">
      <c r="A6" t="s">
        <v>63</v>
      </c>
      <c r="B6" s="16"/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16">
        <f>(C6+D6+E6+F6+G6)*$B$5</f>
        <v>0</v>
      </c>
      <c r="J6" s="26" t="e">
        <f t="shared" si="0"/>
        <v>#DIV/0!</v>
      </c>
    </row>
    <row r="7" spans="1:10" x14ac:dyDescent="0.25">
      <c r="A7" t="s">
        <v>3</v>
      </c>
      <c r="B7" s="16"/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16">
        <f>(C7+D7+E7+F7+G7)*$B$5</f>
        <v>0</v>
      </c>
      <c r="J7" s="26" t="e">
        <f t="shared" si="0"/>
        <v>#DIV/0!</v>
      </c>
    </row>
    <row r="8" spans="1:10" x14ac:dyDescent="0.25">
      <c r="A8" t="s">
        <v>4</v>
      </c>
      <c r="B8" s="16"/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16">
        <f t="shared" ref="H8:H11" si="1">(C8+D8+E8+F8+G8)*$B$5</f>
        <v>0</v>
      </c>
      <c r="J8" s="26" t="e">
        <f t="shared" si="0"/>
        <v>#DIV/0!</v>
      </c>
    </row>
    <row r="9" spans="1:10" x14ac:dyDescent="0.25">
      <c r="A9" t="s">
        <v>5</v>
      </c>
      <c r="B9" s="16"/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16">
        <f t="shared" si="1"/>
        <v>0</v>
      </c>
      <c r="J9" s="26" t="e">
        <f t="shared" si="0"/>
        <v>#DIV/0!</v>
      </c>
    </row>
    <row r="10" spans="1:10" x14ac:dyDescent="0.25">
      <c r="A10" t="s">
        <v>6</v>
      </c>
      <c r="B10" s="16"/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16">
        <f t="shared" si="1"/>
        <v>0</v>
      </c>
      <c r="J10" s="26" t="e">
        <f t="shared" si="0"/>
        <v>#DIV/0!</v>
      </c>
    </row>
    <row r="11" spans="1:10" x14ac:dyDescent="0.25">
      <c r="A11" t="s">
        <v>7</v>
      </c>
      <c r="B11" s="16"/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16">
        <f t="shared" si="1"/>
        <v>0</v>
      </c>
      <c r="J11" s="26" t="e">
        <f t="shared" si="0"/>
        <v>#DIV/0!</v>
      </c>
    </row>
    <row r="12" spans="1:10" s="6" customFormat="1" ht="21" x14ac:dyDescent="0.35">
      <c r="A12" s="6" t="s">
        <v>8</v>
      </c>
      <c r="B12" s="15">
        <v>2</v>
      </c>
      <c r="C12" s="20" t="s">
        <v>78</v>
      </c>
      <c r="D12" s="20" t="s">
        <v>78</v>
      </c>
      <c r="E12" s="20" t="s">
        <v>78</v>
      </c>
      <c r="F12" s="20" t="s">
        <v>78</v>
      </c>
      <c r="G12" s="20" t="s">
        <v>78</v>
      </c>
      <c r="H12" s="15">
        <f>SUM(H13:H14)</f>
        <v>0</v>
      </c>
      <c r="I12" s="7"/>
      <c r="J12" s="25" t="e">
        <f t="shared" si="0"/>
        <v>#DIV/0!</v>
      </c>
    </row>
    <row r="13" spans="1:10" x14ac:dyDescent="0.25">
      <c r="A13" t="s">
        <v>9</v>
      </c>
      <c r="B13" s="16"/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16">
        <f>(C13+D13+E13+F13+G13)*$B$12</f>
        <v>0</v>
      </c>
      <c r="J13" s="26" t="e">
        <f t="shared" si="0"/>
        <v>#DIV/0!</v>
      </c>
    </row>
    <row r="14" spans="1:10" x14ac:dyDescent="0.25">
      <c r="A14" t="s">
        <v>10</v>
      </c>
      <c r="B14" s="16"/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16">
        <f>(C14+D14+E14+F14+G14)*$B$12</f>
        <v>0</v>
      </c>
      <c r="J14" s="26" t="e">
        <f t="shared" si="0"/>
        <v>#DIV/0!</v>
      </c>
    </row>
    <row r="15" spans="1:10" s="6" customFormat="1" ht="21" x14ac:dyDescent="0.35">
      <c r="A15" s="6" t="s">
        <v>11</v>
      </c>
      <c r="B15" s="15">
        <v>3</v>
      </c>
      <c r="C15" s="20" t="s">
        <v>78</v>
      </c>
      <c r="D15" s="20" t="s">
        <v>78</v>
      </c>
      <c r="E15" s="20" t="s">
        <v>78</v>
      </c>
      <c r="F15" s="20" t="s">
        <v>78</v>
      </c>
      <c r="G15" s="20" t="s">
        <v>78</v>
      </c>
      <c r="H15" s="15">
        <f>SUM(H16:H18)</f>
        <v>0</v>
      </c>
      <c r="I15" s="7"/>
      <c r="J15" s="25" t="e">
        <f t="shared" si="0"/>
        <v>#DIV/0!</v>
      </c>
    </row>
    <row r="16" spans="1:10" x14ac:dyDescent="0.25">
      <c r="A16" t="s">
        <v>12</v>
      </c>
      <c r="B16" s="16"/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16">
        <f>(C16+D16+E16+F16+G16)*$B$15</f>
        <v>0</v>
      </c>
      <c r="J16" s="26" t="e">
        <f t="shared" si="0"/>
        <v>#DIV/0!</v>
      </c>
    </row>
    <row r="17" spans="1:10" x14ac:dyDescent="0.25">
      <c r="A17" t="s">
        <v>13</v>
      </c>
      <c r="B17" s="16"/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16">
        <f t="shared" ref="H17:H18" si="2">(C17+D17+E17+F17+G17)*$B$15</f>
        <v>0</v>
      </c>
      <c r="J17" s="26" t="e">
        <f t="shared" si="0"/>
        <v>#DIV/0!</v>
      </c>
    </row>
    <row r="18" spans="1:10" ht="30" x14ac:dyDescent="0.25">
      <c r="A18" s="1" t="s">
        <v>14</v>
      </c>
      <c r="B18" s="16"/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16">
        <f t="shared" si="2"/>
        <v>0</v>
      </c>
      <c r="J18" s="26" t="e">
        <f t="shared" si="0"/>
        <v>#DIV/0!</v>
      </c>
    </row>
    <row r="19" spans="1:10" s="6" customFormat="1" ht="21" x14ac:dyDescent="0.35">
      <c r="A19" s="6" t="s">
        <v>15</v>
      </c>
      <c r="B19" s="15">
        <v>4</v>
      </c>
      <c r="C19" s="20" t="s">
        <v>78</v>
      </c>
      <c r="D19" s="20" t="s">
        <v>78</v>
      </c>
      <c r="E19" s="20" t="s">
        <v>78</v>
      </c>
      <c r="F19" s="20" t="s">
        <v>78</v>
      </c>
      <c r="G19" s="20" t="s">
        <v>78</v>
      </c>
      <c r="H19" s="15">
        <f>SUM(H20:H23)</f>
        <v>0</v>
      </c>
      <c r="I19" s="7"/>
      <c r="J19" s="25" t="e">
        <f t="shared" si="0"/>
        <v>#DIV/0!</v>
      </c>
    </row>
    <row r="20" spans="1:10" x14ac:dyDescent="0.25">
      <c r="A20" t="s">
        <v>16</v>
      </c>
      <c r="B20" s="16"/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16">
        <f>(C20+D20+E20+F20+G20)*$B$19</f>
        <v>0</v>
      </c>
      <c r="J20" s="26" t="e">
        <f t="shared" si="0"/>
        <v>#DIV/0!</v>
      </c>
    </row>
    <row r="21" spans="1:10" ht="30" x14ac:dyDescent="0.25">
      <c r="A21" s="1" t="s">
        <v>17</v>
      </c>
      <c r="B21" s="16"/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6">
        <f t="shared" ref="H21:H23" si="3">(C21+D21+E21+F21+G21)*$B$19</f>
        <v>0</v>
      </c>
      <c r="J21" s="26" t="e">
        <f t="shared" si="0"/>
        <v>#DIV/0!</v>
      </c>
    </row>
    <row r="22" spans="1:10" x14ac:dyDescent="0.25">
      <c r="A22" t="s">
        <v>18</v>
      </c>
      <c r="B22" s="16"/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16">
        <f t="shared" si="3"/>
        <v>0</v>
      </c>
      <c r="J22" s="26" t="e">
        <f t="shared" si="0"/>
        <v>#DIV/0!</v>
      </c>
    </row>
    <row r="23" spans="1:10" x14ac:dyDescent="0.25">
      <c r="A23" t="s">
        <v>19</v>
      </c>
      <c r="B23" s="16"/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16">
        <f t="shared" si="3"/>
        <v>0</v>
      </c>
      <c r="J23" s="26" t="e">
        <f t="shared" si="0"/>
        <v>#DIV/0!</v>
      </c>
    </row>
    <row r="24" spans="1:10" s="6" customFormat="1" ht="21" x14ac:dyDescent="0.35">
      <c r="A24" s="6" t="s">
        <v>20</v>
      </c>
      <c r="B24" s="15">
        <v>4</v>
      </c>
      <c r="C24" s="20" t="s">
        <v>78</v>
      </c>
      <c r="D24" s="20" t="s">
        <v>78</v>
      </c>
      <c r="E24" s="20" t="s">
        <v>78</v>
      </c>
      <c r="F24" s="20" t="s">
        <v>78</v>
      </c>
      <c r="G24" s="20" t="s">
        <v>78</v>
      </c>
      <c r="H24" s="15">
        <f>SUM(H25:H31)</f>
        <v>0</v>
      </c>
      <c r="I24" s="7"/>
      <c r="J24" s="25" t="e">
        <f t="shared" si="0"/>
        <v>#DIV/0!</v>
      </c>
    </row>
    <row r="25" spans="1:10" x14ac:dyDescent="0.25">
      <c r="A25" t="s">
        <v>21</v>
      </c>
      <c r="B25" s="16"/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16">
        <f>(C25+D25+E25+F25+G25)*$B$24*0</f>
        <v>0</v>
      </c>
      <c r="I25" s="1" t="s">
        <v>81</v>
      </c>
      <c r="J25" s="26" t="e">
        <f t="shared" si="0"/>
        <v>#DIV/0!</v>
      </c>
    </row>
    <row r="26" spans="1:10" x14ac:dyDescent="0.25">
      <c r="A26" t="s">
        <v>22</v>
      </c>
      <c r="B26" s="16"/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16">
        <f t="shared" ref="H26:H31" si="4">(C26+D26+E26+F26+G26)*$B$24</f>
        <v>0</v>
      </c>
      <c r="J26" s="26" t="e">
        <f t="shared" si="0"/>
        <v>#DIV/0!</v>
      </c>
    </row>
    <row r="27" spans="1:10" x14ac:dyDescent="0.25">
      <c r="A27" t="s">
        <v>23</v>
      </c>
      <c r="B27" s="16"/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16">
        <f t="shared" si="4"/>
        <v>0</v>
      </c>
      <c r="J27" s="26" t="e">
        <f t="shared" si="0"/>
        <v>#DIV/0!</v>
      </c>
    </row>
    <row r="28" spans="1:10" x14ac:dyDescent="0.25">
      <c r="A28" t="s">
        <v>24</v>
      </c>
      <c r="B28" s="16"/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16">
        <f t="shared" si="4"/>
        <v>0</v>
      </c>
      <c r="J28" s="26" t="e">
        <f t="shared" si="0"/>
        <v>#DIV/0!</v>
      </c>
    </row>
    <row r="29" spans="1:10" x14ac:dyDescent="0.25">
      <c r="A29" t="s">
        <v>25</v>
      </c>
      <c r="B29" s="16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16">
        <f t="shared" si="4"/>
        <v>0</v>
      </c>
      <c r="J29" s="26" t="e">
        <f t="shared" si="0"/>
        <v>#DIV/0!</v>
      </c>
    </row>
    <row r="30" spans="1:10" x14ac:dyDescent="0.25">
      <c r="A30" t="s">
        <v>26</v>
      </c>
      <c r="B30" s="16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16">
        <f t="shared" si="4"/>
        <v>0</v>
      </c>
      <c r="J30" s="26" t="e">
        <f t="shared" si="0"/>
        <v>#DIV/0!</v>
      </c>
    </row>
    <row r="31" spans="1:10" ht="30" x14ac:dyDescent="0.25">
      <c r="A31" s="1" t="s">
        <v>27</v>
      </c>
      <c r="B31" s="16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16">
        <f t="shared" si="4"/>
        <v>0</v>
      </c>
      <c r="J31" s="26" t="e">
        <f t="shared" si="0"/>
        <v>#DIV/0!</v>
      </c>
    </row>
    <row r="32" spans="1:10" s="6" customFormat="1" ht="21" x14ac:dyDescent="0.35">
      <c r="A32" s="6" t="s">
        <v>72</v>
      </c>
      <c r="B32" s="15">
        <v>1</v>
      </c>
      <c r="C32" s="20" t="s">
        <v>78</v>
      </c>
      <c r="D32" s="20" t="s">
        <v>78</v>
      </c>
      <c r="E32" s="20" t="s">
        <v>78</v>
      </c>
      <c r="F32" s="20" t="s">
        <v>78</v>
      </c>
      <c r="G32" s="20" t="s">
        <v>78</v>
      </c>
      <c r="H32" s="15">
        <f>H33</f>
        <v>0</v>
      </c>
      <c r="I32" s="7"/>
      <c r="J32" s="25" t="e">
        <f t="shared" si="0"/>
        <v>#DIV/0!</v>
      </c>
    </row>
    <row r="33" spans="1:10" x14ac:dyDescent="0.25">
      <c r="A33" t="s">
        <v>28</v>
      </c>
      <c r="B33" s="16"/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16">
        <f>(C33+D33+E33+F33+G33)*$B$32</f>
        <v>0</v>
      </c>
      <c r="J33" s="26" t="e">
        <f t="shared" si="0"/>
        <v>#DIV/0!</v>
      </c>
    </row>
    <row r="34" spans="1:10" s="6" customFormat="1" ht="21" x14ac:dyDescent="0.35">
      <c r="A34" s="6" t="s">
        <v>29</v>
      </c>
      <c r="B34" s="15">
        <v>9</v>
      </c>
      <c r="C34" s="20" t="s">
        <v>78</v>
      </c>
      <c r="D34" s="20" t="s">
        <v>78</v>
      </c>
      <c r="E34" s="20" t="s">
        <v>78</v>
      </c>
      <c r="F34" s="20" t="s">
        <v>78</v>
      </c>
      <c r="G34" s="20" t="s">
        <v>78</v>
      </c>
      <c r="H34" s="15">
        <f>H35</f>
        <v>0</v>
      </c>
      <c r="I34" s="7"/>
      <c r="J34" s="25" t="e">
        <f t="shared" si="0"/>
        <v>#DIV/0!</v>
      </c>
    </row>
    <row r="35" spans="1:10" x14ac:dyDescent="0.25">
      <c r="A35" t="s">
        <v>30</v>
      </c>
      <c r="B35" s="16"/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16">
        <f>(C35+D35+E35+F35+G35)*$B$34</f>
        <v>0</v>
      </c>
      <c r="J35" s="26" t="e">
        <f t="shared" si="0"/>
        <v>#DIV/0!</v>
      </c>
    </row>
    <row r="36" spans="1:10" s="6" customFormat="1" ht="21" x14ac:dyDescent="0.35">
      <c r="A36" s="6" t="s">
        <v>31</v>
      </c>
      <c r="B36" s="15">
        <v>4</v>
      </c>
      <c r="C36" s="20" t="s">
        <v>78</v>
      </c>
      <c r="D36" s="20" t="s">
        <v>78</v>
      </c>
      <c r="E36" s="20" t="s">
        <v>78</v>
      </c>
      <c r="F36" s="20" t="s">
        <v>78</v>
      </c>
      <c r="G36" s="20" t="s">
        <v>78</v>
      </c>
      <c r="H36" s="15">
        <f>SUM(H37:H38)</f>
        <v>0</v>
      </c>
      <c r="I36" s="7"/>
      <c r="J36" s="25" t="e">
        <f t="shared" si="0"/>
        <v>#DIV/0!</v>
      </c>
    </row>
    <row r="37" spans="1:10" x14ac:dyDescent="0.25">
      <c r="A37" t="s">
        <v>32</v>
      </c>
      <c r="B37" s="16"/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16">
        <f>(C37+D37+E37+F37+G37)*$B$36</f>
        <v>0</v>
      </c>
      <c r="J37" s="26" t="e">
        <f t="shared" si="0"/>
        <v>#DIV/0!</v>
      </c>
    </row>
    <row r="38" spans="1:10" x14ac:dyDescent="0.25">
      <c r="A38" t="s">
        <v>33</v>
      </c>
      <c r="B38" s="16"/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16">
        <f>(C38+D38+E38+F38+G38)*$B$36/8</f>
        <v>0</v>
      </c>
      <c r="J38" s="26" t="e">
        <f t="shared" si="0"/>
        <v>#DIV/0!</v>
      </c>
    </row>
    <row r="39" spans="1:10" s="6" customFormat="1" ht="21" x14ac:dyDescent="0.35">
      <c r="A39" s="6" t="s">
        <v>34</v>
      </c>
      <c r="B39" s="15">
        <v>8</v>
      </c>
      <c r="C39" s="20" t="s">
        <v>78</v>
      </c>
      <c r="D39" s="20" t="s">
        <v>78</v>
      </c>
      <c r="E39" s="20" t="s">
        <v>78</v>
      </c>
      <c r="F39" s="20" t="s">
        <v>78</v>
      </c>
      <c r="G39" s="20" t="s">
        <v>78</v>
      </c>
      <c r="H39" s="15">
        <f>SUM(H40:H43)</f>
        <v>0</v>
      </c>
      <c r="I39" s="7"/>
      <c r="J39" s="25" t="e">
        <f t="shared" si="0"/>
        <v>#DIV/0!</v>
      </c>
    </row>
    <row r="40" spans="1:10" x14ac:dyDescent="0.25">
      <c r="A40" t="s">
        <v>35</v>
      </c>
      <c r="B40" s="16"/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16">
        <f>(C40+D40+E40+F40+G40)*$B$39</f>
        <v>0</v>
      </c>
      <c r="J40" s="26" t="e">
        <f t="shared" si="0"/>
        <v>#DIV/0!</v>
      </c>
    </row>
    <row r="41" spans="1:10" x14ac:dyDescent="0.25">
      <c r="A41" t="s">
        <v>36</v>
      </c>
      <c r="B41" s="16"/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16">
        <f t="shared" ref="H41:H43" si="5">(C41+D41+E41+F41+G41)*$B$39</f>
        <v>0</v>
      </c>
      <c r="J41" s="26" t="e">
        <f t="shared" si="0"/>
        <v>#DIV/0!</v>
      </c>
    </row>
    <row r="42" spans="1:10" x14ac:dyDescent="0.25">
      <c r="A42" t="s">
        <v>37</v>
      </c>
      <c r="B42" s="16"/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16">
        <f t="shared" si="5"/>
        <v>0</v>
      </c>
      <c r="J42" s="26" t="e">
        <f t="shared" si="0"/>
        <v>#DIV/0!</v>
      </c>
    </row>
    <row r="43" spans="1:10" x14ac:dyDescent="0.25">
      <c r="A43" t="s">
        <v>38</v>
      </c>
      <c r="B43" s="16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16">
        <f t="shared" si="5"/>
        <v>0</v>
      </c>
      <c r="J43" s="26" t="e">
        <f t="shared" si="0"/>
        <v>#DIV/0!</v>
      </c>
    </row>
    <row r="44" spans="1:10" s="6" customFormat="1" ht="21" x14ac:dyDescent="0.35">
      <c r="A44" s="6" t="s">
        <v>39</v>
      </c>
      <c r="B44" s="15">
        <v>10</v>
      </c>
      <c r="C44" s="20" t="s">
        <v>78</v>
      </c>
      <c r="D44" s="20" t="s">
        <v>78</v>
      </c>
      <c r="E44" s="20" t="s">
        <v>78</v>
      </c>
      <c r="F44" s="20" t="s">
        <v>78</v>
      </c>
      <c r="G44" s="20" t="s">
        <v>78</v>
      </c>
      <c r="H44" s="15">
        <f>SUM(H45:H46)</f>
        <v>0</v>
      </c>
      <c r="I44" s="7"/>
      <c r="J44" s="25" t="e">
        <f t="shared" si="0"/>
        <v>#DIV/0!</v>
      </c>
    </row>
    <row r="45" spans="1:10" x14ac:dyDescent="0.25">
      <c r="A45" t="s">
        <v>40</v>
      </c>
      <c r="B45" s="16"/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16">
        <f>(C45+D45+E45+F45+G45)*$B$44</f>
        <v>0</v>
      </c>
      <c r="J45" s="26" t="e">
        <f t="shared" si="0"/>
        <v>#DIV/0!</v>
      </c>
    </row>
    <row r="46" spans="1:10" x14ac:dyDescent="0.25">
      <c r="A46" t="s">
        <v>41</v>
      </c>
      <c r="B46" s="16"/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16">
        <f>(C46+D46+E46+F46+G46)*$B$44</f>
        <v>0</v>
      </c>
      <c r="J46" s="26" t="e">
        <f t="shared" si="0"/>
        <v>#DIV/0!</v>
      </c>
    </row>
    <row r="47" spans="1:10" s="6" customFormat="1" ht="21" x14ac:dyDescent="0.35">
      <c r="A47" s="6" t="s">
        <v>42</v>
      </c>
      <c r="B47" s="15">
        <v>3</v>
      </c>
      <c r="C47" s="20" t="s">
        <v>78</v>
      </c>
      <c r="D47" s="20" t="s">
        <v>78</v>
      </c>
      <c r="E47" s="20" t="s">
        <v>78</v>
      </c>
      <c r="F47" s="20" t="s">
        <v>78</v>
      </c>
      <c r="G47" s="20" t="s">
        <v>78</v>
      </c>
      <c r="H47" s="15">
        <f>SUM(H48:H50)</f>
        <v>0</v>
      </c>
      <c r="I47" s="7"/>
      <c r="J47" s="25" t="e">
        <f t="shared" si="0"/>
        <v>#DIV/0!</v>
      </c>
    </row>
    <row r="48" spans="1:10" x14ac:dyDescent="0.25">
      <c r="A48" t="s">
        <v>43</v>
      </c>
      <c r="B48" s="16"/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16">
        <f>(C48+D48+E48+F48+G48)*$B$47</f>
        <v>0</v>
      </c>
      <c r="J48" s="26" t="e">
        <f t="shared" si="0"/>
        <v>#DIV/0!</v>
      </c>
    </row>
    <row r="49" spans="1:10" x14ac:dyDescent="0.25">
      <c r="A49" t="s">
        <v>44</v>
      </c>
      <c r="B49" s="16"/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16">
        <f>(C49+D49+E49+F49+G49)*$B$47</f>
        <v>0</v>
      </c>
      <c r="J49" s="26" t="e">
        <f t="shared" si="0"/>
        <v>#DIV/0!</v>
      </c>
    </row>
    <row r="50" spans="1:10" x14ac:dyDescent="0.25">
      <c r="A50" t="s">
        <v>45</v>
      </c>
      <c r="B50" s="16"/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16">
        <f>(C50+D50+E50+F50+G50)*$B$47</f>
        <v>0</v>
      </c>
      <c r="J50" s="26" t="e">
        <f t="shared" si="0"/>
        <v>#DIV/0!</v>
      </c>
    </row>
    <row r="51" spans="1:10" s="6" customFormat="1" ht="21" x14ac:dyDescent="0.35">
      <c r="A51" s="6" t="s">
        <v>46</v>
      </c>
      <c r="B51" s="15">
        <v>3</v>
      </c>
      <c r="C51" s="20" t="s">
        <v>78</v>
      </c>
      <c r="D51" s="20" t="s">
        <v>78</v>
      </c>
      <c r="E51" s="20" t="s">
        <v>78</v>
      </c>
      <c r="F51" s="20" t="s">
        <v>78</v>
      </c>
      <c r="G51" s="20" t="s">
        <v>78</v>
      </c>
      <c r="H51" s="15">
        <f>SUM(H52:H55)</f>
        <v>0</v>
      </c>
      <c r="I51" s="7"/>
      <c r="J51" s="25" t="e">
        <f t="shared" si="0"/>
        <v>#DIV/0!</v>
      </c>
    </row>
    <row r="52" spans="1:10" x14ac:dyDescent="0.25">
      <c r="A52" t="s">
        <v>47</v>
      </c>
      <c r="B52" s="16"/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16">
        <f>(C52+D52+E52+F52+G52)*$B$51</f>
        <v>0</v>
      </c>
      <c r="J52" s="26" t="e">
        <f t="shared" si="0"/>
        <v>#DIV/0!</v>
      </c>
    </row>
    <row r="53" spans="1:10" x14ac:dyDescent="0.25">
      <c r="A53" t="s">
        <v>48</v>
      </c>
      <c r="B53" s="16"/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16">
        <f t="shared" ref="H53:H55" si="6">(C53+D53+E53+F53+G53)*$B$51</f>
        <v>0</v>
      </c>
      <c r="J53" s="26" t="e">
        <f t="shared" si="0"/>
        <v>#DIV/0!</v>
      </c>
    </row>
    <row r="54" spans="1:10" x14ac:dyDescent="0.25">
      <c r="A54" t="s">
        <v>49</v>
      </c>
      <c r="B54" s="16"/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16">
        <f t="shared" si="6"/>
        <v>0</v>
      </c>
      <c r="J54" s="26" t="e">
        <f t="shared" si="0"/>
        <v>#DIV/0!</v>
      </c>
    </row>
    <row r="55" spans="1:10" x14ac:dyDescent="0.25">
      <c r="A55" t="s">
        <v>50</v>
      </c>
      <c r="B55" s="16"/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16">
        <f t="shared" si="6"/>
        <v>0</v>
      </c>
      <c r="J55" s="26" t="e">
        <f t="shared" si="0"/>
        <v>#DIV/0!</v>
      </c>
    </row>
    <row r="56" spans="1:10" s="6" customFormat="1" ht="21" x14ac:dyDescent="0.35">
      <c r="A56" s="6" t="s">
        <v>51</v>
      </c>
      <c r="B56" s="15">
        <v>1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15">
        <f>(C56+D56+E56+F56+G56)*$B$56</f>
        <v>0</v>
      </c>
      <c r="I56" s="7"/>
      <c r="J56" s="25" t="e">
        <f t="shared" si="0"/>
        <v>#DIV/0!</v>
      </c>
    </row>
    <row r="57" spans="1:10" s="6" customFormat="1" ht="21" x14ac:dyDescent="0.35">
      <c r="A57" s="6" t="s">
        <v>52</v>
      </c>
      <c r="B57" s="15">
        <v>25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15">
        <f>(C57+D57+E57+F57+G57)*$B$57*2.5</f>
        <v>0</v>
      </c>
      <c r="I57" s="7"/>
      <c r="J57" s="25" t="e">
        <f t="shared" si="0"/>
        <v>#DIV/0!</v>
      </c>
    </row>
    <row r="58" spans="1:10" s="6" customFormat="1" ht="21" x14ac:dyDescent="0.35">
      <c r="A58" s="6" t="s">
        <v>53</v>
      </c>
      <c r="B58" s="15">
        <v>0</v>
      </c>
      <c r="C58" s="27"/>
      <c r="D58" s="27"/>
      <c r="E58" s="27"/>
      <c r="F58" s="27"/>
      <c r="G58" s="27"/>
      <c r="H58" s="15">
        <f t="shared" ref="H58:H59" si="7">SUM(C58:G58)</f>
        <v>0</v>
      </c>
      <c r="I58" s="7" t="s">
        <v>74</v>
      </c>
      <c r="J58" s="25" t="e">
        <f t="shared" si="0"/>
        <v>#DIV/0!</v>
      </c>
    </row>
    <row r="59" spans="1:10" s="6" customFormat="1" ht="21" x14ac:dyDescent="0.35">
      <c r="A59" s="6" t="s">
        <v>54</v>
      </c>
      <c r="B59" s="15">
        <v>0</v>
      </c>
      <c r="C59" s="27"/>
      <c r="D59" s="27"/>
      <c r="E59" s="27"/>
      <c r="F59" s="27"/>
      <c r="G59" s="27"/>
      <c r="H59" s="15">
        <f t="shared" si="7"/>
        <v>0</v>
      </c>
      <c r="I59" s="7" t="s">
        <v>75</v>
      </c>
      <c r="J59" s="25" t="e">
        <f t="shared" si="0"/>
        <v>#DIV/0!</v>
      </c>
    </row>
    <row r="60" spans="1:10" s="6" customFormat="1" ht="21" x14ac:dyDescent="0.35">
      <c r="A60" s="6" t="s">
        <v>55</v>
      </c>
      <c r="B60" s="15">
        <v>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15">
        <f>(C60+D60+E60+F60+G60)*$B$60</f>
        <v>0</v>
      </c>
      <c r="I60" s="7"/>
      <c r="J60" s="25" t="e">
        <f t="shared" si="0"/>
        <v>#DIV/0!</v>
      </c>
    </row>
    <row r="61" spans="1:10" s="6" customFormat="1" ht="21" x14ac:dyDescent="0.35">
      <c r="A61" s="6" t="s">
        <v>56</v>
      </c>
      <c r="B61" s="15">
        <v>3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15">
        <f>(C61+D61+E61+F61+G61)*$B$61</f>
        <v>0</v>
      </c>
      <c r="I61" s="7"/>
      <c r="J61" s="25" t="e">
        <f t="shared" si="0"/>
        <v>#DIV/0!</v>
      </c>
    </row>
    <row r="62" spans="1:10" s="6" customFormat="1" ht="21" x14ac:dyDescent="0.35">
      <c r="A62" s="6" t="s">
        <v>57</v>
      </c>
      <c r="B62" s="15">
        <v>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15">
        <f>(C62+D62+E62+F62+G62)*$B$62</f>
        <v>0</v>
      </c>
      <c r="I62" s="7"/>
      <c r="J62" s="25" t="e">
        <f t="shared" si="0"/>
        <v>#DIV/0!</v>
      </c>
    </row>
    <row r="63" spans="1:10" s="6" customFormat="1" ht="21" x14ac:dyDescent="0.35">
      <c r="A63" s="6" t="s">
        <v>58</v>
      </c>
      <c r="B63" s="15">
        <v>1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15">
        <f>(C63+D63+E63+F63+G63)*$B$63</f>
        <v>0</v>
      </c>
      <c r="I63" s="7"/>
      <c r="J63" s="25" t="e">
        <f t="shared" si="0"/>
        <v>#DIV/0!</v>
      </c>
    </row>
    <row r="64" spans="1:10" s="6" customFormat="1" ht="21" x14ac:dyDescent="0.35">
      <c r="A64" s="6" t="s">
        <v>59</v>
      </c>
      <c r="B64" s="15">
        <v>1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15">
        <f>(C64+D64+E64+F64+G64)*$B$64</f>
        <v>0</v>
      </c>
      <c r="I64" s="7"/>
      <c r="J64" s="25" t="e">
        <f t="shared" si="0"/>
        <v>#DIV/0!</v>
      </c>
    </row>
    <row r="65" spans="1:10" s="6" customFormat="1" ht="21" x14ac:dyDescent="0.35">
      <c r="A65" s="6" t="s">
        <v>60</v>
      </c>
      <c r="B65" s="15">
        <v>1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15">
        <f>(C65+D65+E65+F65+G65)*$B$65</f>
        <v>0</v>
      </c>
      <c r="I65" s="7"/>
      <c r="J65" s="25" t="e">
        <f t="shared" si="0"/>
        <v>#DIV/0!</v>
      </c>
    </row>
    <row r="66" spans="1:10" s="6" customFormat="1" ht="21" x14ac:dyDescent="0.35">
      <c r="A66" s="6" t="s">
        <v>61</v>
      </c>
      <c r="B66" s="15">
        <v>1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15">
        <f>(C66+D66+E66+F66+G66)*$B$66</f>
        <v>0</v>
      </c>
      <c r="I66" s="7"/>
      <c r="J66" s="25" t="e">
        <f t="shared" si="0"/>
        <v>#DIV/0!</v>
      </c>
    </row>
    <row r="67" spans="1:10" s="12" customFormat="1" ht="23.25" x14ac:dyDescent="0.35">
      <c r="A67" s="11" t="s">
        <v>76</v>
      </c>
      <c r="B67" s="17"/>
      <c r="C67" s="22"/>
      <c r="D67" s="22"/>
      <c r="E67" s="22"/>
      <c r="F67" s="22"/>
      <c r="G67" s="22"/>
      <c r="H67" s="17">
        <f>H66+H65+H64+H63+H62+H61+H60+H57+H56+H51+H47+H44+H39+H36+H34+H32+H24+H19+H15+H5+H12+H4</f>
        <v>0</v>
      </c>
      <c r="I67" s="13"/>
      <c r="J67" s="25" t="e">
        <f t="shared" si="0"/>
        <v>#DIV/0!</v>
      </c>
    </row>
    <row r="68" spans="1:10" x14ac:dyDescent="0.25">
      <c r="B68" s="16">
        <f>SUM(B4:B66)</f>
        <v>93</v>
      </c>
      <c r="C68" s="21"/>
      <c r="D68" s="21"/>
      <c r="E68" s="21"/>
      <c r="F68" s="21"/>
      <c r="G68" s="21"/>
      <c r="H68" s="16"/>
    </row>
  </sheetData>
  <sheetProtection algorithmName="SHA-512" hashValue="/8hAcR1dvFS8+W0Y1OBRuB9NhuPt7nRnNyDlqj5Q2WaqC8Xj2mF0F6/YZyNax8QMKD7o6GxPh8fb1RZ7fliuCA==" saltValue="XF26LViSZCTpwr513H+KBw==" spinCount="100000" sheet="1"/>
  <protectedRanges>
    <protectedRange sqref="I60:I67" name="Range19"/>
    <protectedRange sqref="C60:G65" name="Range17"/>
    <protectedRange sqref="C57:G57" name="Range16"/>
    <protectedRange sqref="C33:G33" name="Range8"/>
    <protectedRange sqref="C56:G56" name="Range7"/>
    <protectedRange sqref="C25:G31" name="Range6"/>
    <protectedRange sqref="C4:G4" name="Range1"/>
    <protectedRange sqref="C6:G11" name="Range2"/>
    <protectedRange sqref="C13:G14" name="Range3"/>
    <protectedRange sqref="C16:G18" name="Range4"/>
    <protectedRange sqref="C20:G23" name="Range5"/>
    <protectedRange sqref="C35:G35" name="Range9"/>
    <protectedRange sqref="C37:G38" name="Range10"/>
    <protectedRange sqref="C40:G43" name="Range11"/>
    <protectedRange sqref="C40:G43" name="Range12"/>
    <protectedRange sqref="C45:G46" name="Range13"/>
    <protectedRange sqref="C48:G50" name="Range14"/>
    <protectedRange sqref="C52:G55" name="Range15"/>
    <protectedRange sqref="I4:I57" name="Range18"/>
  </protectedRange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FCFE-DAFF-4D0D-A891-5B832A93E9A6}">
  <dimension ref="A1:J68"/>
  <sheetViews>
    <sheetView topLeftCell="A46" workbookViewId="0">
      <selection activeCell="I22" sqref="I22"/>
    </sheetView>
  </sheetViews>
  <sheetFormatPr defaultRowHeight="15" x14ac:dyDescent="0.25"/>
  <cols>
    <col min="1" max="1" width="41.42578125" style="1" customWidth="1"/>
    <col min="2" max="2" width="9.28515625" bestFit="1" customWidth="1"/>
    <col min="3" max="3" width="4.5703125" customWidth="1"/>
    <col min="4" max="4" width="3" customWidth="1"/>
    <col min="5" max="5" width="3.7109375" customWidth="1"/>
    <col min="6" max="6" width="3.85546875" customWidth="1"/>
    <col min="7" max="7" width="9.28515625" bestFit="1" customWidth="1"/>
    <col min="8" max="8" width="10.7109375" bestFit="1" customWidth="1"/>
    <col min="9" max="9" width="61.42578125" style="1" customWidth="1"/>
    <col min="10" max="10" width="12" style="23" customWidth="1"/>
  </cols>
  <sheetData>
    <row r="1" spans="1:10" x14ac:dyDescent="0.25">
      <c r="A1" s="1" t="s">
        <v>0</v>
      </c>
      <c r="B1" t="s">
        <v>64</v>
      </c>
    </row>
    <row r="2" spans="1:10" ht="127.5" customHeight="1" x14ac:dyDescent="0.25">
      <c r="A2" s="1" t="s">
        <v>77</v>
      </c>
      <c r="B2" s="8" t="s">
        <v>73</v>
      </c>
      <c r="C2" s="2" t="s">
        <v>67</v>
      </c>
      <c r="D2" s="3" t="s">
        <v>65</v>
      </c>
      <c r="E2" s="3" t="s">
        <v>66</v>
      </c>
      <c r="F2" s="3" t="s">
        <v>68</v>
      </c>
      <c r="G2" s="4" t="s">
        <v>69</v>
      </c>
      <c r="H2" s="5" t="s">
        <v>70</v>
      </c>
      <c r="I2" s="1" t="s">
        <v>71</v>
      </c>
      <c r="J2" s="24" t="s">
        <v>79</v>
      </c>
    </row>
    <row r="3" spans="1:10" x14ac:dyDescent="0.25">
      <c r="C3" s="18"/>
      <c r="D3" s="18"/>
      <c r="E3" s="18"/>
      <c r="F3" s="18"/>
      <c r="G3" s="18"/>
    </row>
    <row r="4" spans="1:10" s="9" customFormat="1" ht="21" x14ac:dyDescent="0.35">
      <c r="A4" s="9" t="s">
        <v>1</v>
      </c>
      <c r="B4" s="14">
        <v>1</v>
      </c>
      <c r="C4" s="19"/>
      <c r="D4" s="19">
        <v>0</v>
      </c>
      <c r="E4" s="19"/>
      <c r="F4" s="19"/>
      <c r="G4" s="19">
        <v>4</v>
      </c>
      <c r="H4" s="14">
        <f>(C4+D4+E4+F4+G4)*$B$4</f>
        <v>4</v>
      </c>
      <c r="I4" s="10"/>
      <c r="J4" s="25">
        <f>H4/$H$67</f>
        <v>4.0000000000000001E-3</v>
      </c>
    </row>
    <row r="5" spans="1:10" s="6" customFormat="1" ht="21" x14ac:dyDescent="0.35">
      <c r="A5" s="6" t="s">
        <v>2</v>
      </c>
      <c r="B5" s="15">
        <v>6</v>
      </c>
      <c r="C5" s="20" t="s">
        <v>78</v>
      </c>
      <c r="D5" s="20" t="s">
        <v>78</v>
      </c>
      <c r="E5" s="20" t="s">
        <v>78</v>
      </c>
      <c r="F5" s="20" t="s">
        <v>78</v>
      </c>
      <c r="G5" s="20" t="s">
        <v>78</v>
      </c>
      <c r="H5" s="15">
        <f>SUM(H6:H11)</f>
        <v>144</v>
      </c>
      <c r="I5" s="7"/>
      <c r="J5" s="25">
        <f t="shared" ref="J5:J67" si="0">H5/$H$67</f>
        <v>0.14399999999999999</v>
      </c>
    </row>
    <row r="6" spans="1:10" x14ac:dyDescent="0.25">
      <c r="A6" t="s">
        <v>63</v>
      </c>
      <c r="B6" s="16"/>
      <c r="C6" s="21"/>
      <c r="D6" s="21">
        <v>0</v>
      </c>
      <c r="E6" s="21"/>
      <c r="F6" s="21"/>
      <c r="G6" s="21">
        <v>4</v>
      </c>
      <c r="H6" s="16">
        <f>(C6+D6+E6+F6+G6)*$B$5</f>
        <v>24</v>
      </c>
      <c r="J6" s="26">
        <f t="shared" si="0"/>
        <v>2.4E-2</v>
      </c>
    </row>
    <row r="7" spans="1:10" x14ac:dyDescent="0.25">
      <c r="A7" t="s">
        <v>3</v>
      </c>
      <c r="B7" s="16"/>
      <c r="C7" s="21"/>
      <c r="D7" s="21"/>
      <c r="E7" s="21">
        <v>0</v>
      </c>
      <c r="F7" s="21"/>
      <c r="G7" s="21">
        <v>4</v>
      </c>
      <c r="H7" s="16">
        <f>(C7+D7+E7+F7+G7)*$B$5</f>
        <v>24</v>
      </c>
      <c r="J7" s="26">
        <f t="shared" si="0"/>
        <v>2.4E-2</v>
      </c>
    </row>
    <row r="8" spans="1:10" x14ac:dyDescent="0.25">
      <c r="A8" t="s">
        <v>4</v>
      </c>
      <c r="B8" s="16"/>
      <c r="C8" s="21"/>
      <c r="D8" s="21"/>
      <c r="E8" s="21"/>
      <c r="F8" s="21">
        <v>0</v>
      </c>
      <c r="G8" s="21">
        <v>4</v>
      </c>
      <c r="H8" s="16">
        <f t="shared" ref="H8:H11" si="1">(C8+D8+E8+F8+G8)*$B$5</f>
        <v>24</v>
      </c>
      <c r="J8" s="26">
        <f t="shared" si="0"/>
        <v>2.4E-2</v>
      </c>
    </row>
    <row r="9" spans="1:10" x14ac:dyDescent="0.25">
      <c r="A9" t="s">
        <v>5</v>
      </c>
      <c r="B9" s="16"/>
      <c r="C9" s="21"/>
      <c r="D9" s="21"/>
      <c r="E9" s="21"/>
      <c r="F9" s="21"/>
      <c r="G9" s="21">
        <v>4</v>
      </c>
      <c r="H9" s="16">
        <f t="shared" si="1"/>
        <v>24</v>
      </c>
      <c r="J9" s="26">
        <f t="shared" si="0"/>
        <v>2.4E-2</v>
      </c>
    </row>
    <row r="10" spans="1:10" x14ac:dyDescent="0.25">
      <c r="A10" t="s">
        <v>6</v>
      </c>
      <c r="B10" s="16"/>
      <c r="C10" s="21"/>
      <c r="D10" s="21"/>
      <c r="E10" s="21"/>
      <c r="F10" s="21">
        <v>0</v>
      </c>
      <c r="G10" s="21">
        <v>4</v>
      </c>
      <c r="H10" s="16">
        <f t="shared" si="1"/>
        <v>24</v>
      </c>
      <c r="J10" s="26">
        <f t="shared" si="0"/>
        <v>2.4E-2</v>
      </c>
    </row>
    <row r="11" spans="1:10" x14ac:dyDescent="0.25">
      <c r="A11" t="s">
        <v>7</v>
      </c>
      <c r="B11" s="16"/>
      <c r="C11" s="21"/>
      <c r="D11" s="21"/>
      <c r="E11" s="21">
        <v>0</v>
      </c>
      <c r="F11" s="21"/>
      <c r="G11" s="21">
        <v>4</v>
      </c>
      <c r="H11" s="16">
        <f t="shared" si="1"/>
        <v>24</v>
      </c>
      <c r="J11" s="26">
        <f t="shared" si="0"/>
        <v>2.4E-2</v>
      </c>
    </row>
    <row r="12" spans="1:10" s="6" customFormat="1" ht="21" x14ac:dyDescent="0.35">
      <c r="A12" s="6" t="s">
        <v>8</v>
      </c>
      <c r="B12" s="15">
        <v>2</v>
      </c>
      <c r="C12" s="20" t="s">
        <v>78</v>
      </c>
      <c r="D12" s="20" t="s">
        <v>78</v>
      </c>
      <c r="E12" s="20" t="s">
        <v>78</v>
      </c>
      <c r="F12" s="20" t="s">
        <v>78</v>
      </c>
      <c r="G12" s="20" t="s">
        <v>78</v>
      </c>
      <c r="H12" s="15">
        <f>SUM(H13:H14)</f>
        <v>16</v>
      </c>
      <c r="I12" s="7"/>
      <c r="J12" s="25">
        <f t="shared" si="0"/>
        <v>1.6E-2</v>
      </c>
    </row>
    <row r="13" spans="1:10" x14ac:dyDescent="0.25">
      <c r="A13" t="s">
        <v>9</v>
      </c>
      <c r="B13" s="16"/>
      <c r="C13" s="21"/>
      <c r="D13" s="21">
        <v>0</v>
      </c>
      <c r="E13" s="21"/>
      <c r="F13" s="21"/>
      <c r="G13" s="21">
        <v>4</v>
      </c>
      <c r="H13" s="16">
        <f>(C13+D13+E13+F13+G13)*$B$12</f>
        <v>8</v>
      </c>
      <c r="J13" s="26">
        <f t="shared" si="0"/>
        <v>8.0000000000000002E-3</v>
      </c>
    </row>
    <row r="14" spans="1:10" x14ac:dyDescent="0.25">
      <c r="A14" t="s">
        <v>10</v>
      </c>
      <c r="B14" s="16"/>
      <c r="C14" s="21"/>
      <c r="D14" s="21"/>
      <c r="E14" s="21">
        <v>0</v>
      </c>
      <c r="F14" s="21"/>
      <c r="G14" s="21">
        <v>4</v>
      </c>
      <c r="H14" s="16">
        <f>(C14+D14+E14+F14+G14)*$B$12</f>
        <v>8</v>
      </c>
      <c r="J14" s="26">
        <f t="shared" si="0"/>
        <v>8.0000000000000002E-3</v>
      </c>
    </row>
    <row r="15" spans="1:10" s="6" customFormat="1" ht="21" x14ac:dyDescent="0.35">
      <c r="A15" s="6" t="s">
        <v>11</v>
      </c>
      <c r="B15" s="15">
        <v>3</v>
      </c>
      <c r="C15" s="20" t="s">
        <v>78</v>
      </c>
      <c r="D15" s="20" t="s">
        <v>78</v>
      </c>
      <c r="E15" s="20" t="s">
        <v>78</v>
      </c>
      <c r="F15" s="20" t="s">
        <v>78</v>
      </c>
      <c r="G15" s="20" t="s">
        <v>78</v>
      </c>
      <c r="H15" s="15">
        <f>SUM(H16:H18)</f>
        <v>36</v>
      </c>
      <c r="I15" s="7"/>
      <c r="J15" s="25">
        <f t="shared" si="0"/>
        <v>3.5999999999999997E-2</v>
      </c>
    </row>
    <row r="16" spans="1:10" x14ac:dyDescent="0.25">
      <c r="A16" t="s">
        <v>12</v>
      </c>
      <c r="B16" s="16"/>
      <c r="C16" s="21"/>
      <c r="D16" s="21">
        <v>0</v>
      </c>
      <c r="E16" s="21"/>
      <c r="F16" s="21"/>
      <c r="G16" s="21">
        <v>4</v>
      </c>
      <c r="H16" s="16">
        <f>(C16+D16+E16+F16+G16)*$B$15</f>
        <v>12</v>
      </c>
      <c r="J16" s="26">
        <f t="shared" si="0"/>
        <v>1.2E-2</v>
      </c>
    </row>
    <row r="17" spans="1:10" x14ac:dyDescent="0.25">
      <c r="A17" t="s">
        <v>13</v>
      </c>
      <c r="B17" s="16"/>
      <c r="C17" s="21"/>
      <c r="D17" s="21"/>
      <c r="E17" s="21">
        <v>0</v>
      </c>
      <c r="F17" s="21"/>
      <c r="G17" s="21">
        <v>4</v>
      </c>
      <c r="H17" s="16">
        <f t="shared" ref="H17:H18" si="2">(C17+D17+E17+F17+G17)*$B$15</f>
        <v>12</v>
      </c>
      <c r="J17" s="26">
        <f t="shared" si="0"/>
        <v>1.2E-2</v>
      </c>
    </row>
    <row r="18" spans="1:10" ht="30" x14ac:dyDescent="0.25">
      <c r="A18" s="1" t="s">
        <v>14</v>
      </c>
      <c r="B18" s="16"/>
      <c r="C18" s="21"/>
      <c r="D18" s="21"/>
      <c r="E18" s="21"/>
      <c r="F18" s="21">
        <v>0</v>
      </c>
      <c r="G18" s="21">
        <v>4</v>
      </c>
      <c r="H18" s="16">
        <f t="shared" si="2"/>
        <v>12</v>
      </c>
      <c r="J18" s="26">
        <f t="shared" si="0"/>
        <v>1.2E-2</v>
      </c>
    </row>
    <row r="19" spans="1:10" s="6" customFormat="1" ht="21" x14ac:dyDescent="0.35">
      <c r="A19" s="6" t="s">
        <v>15</v>
      </c>
      <c r="B19" s="15">
        <v>4</v>
      </c>
      <c r="C19" s="20" t="s">
        <v>78</v>
      </c>
      <c r="D19" s="20" t="s">
        <v>78</v>
      </c>
      <c r="E19" s="20" t="s">
        <v>78</v>
      </c>
      <c r="F19" s="20" t="s">
        <v>78</v>
      </c>
      <c r="G19" s="20" t="s">
        <v>78</v>
      </c>
      <c r="H19" s="15">
        <f>SUM(H20:H23)</f>
        <v>64</v>
      </c>
      <c r="I19" s="7"/>
      <c r="J19" s="25">
        <f t="shared" si="0"/>
        <v>6.4000000000000001E-2</v>
      </c>
    </row>
    <row r="20" spans="1:10" x14ac:dyDescent="0.25">
      <c r="A20" t="s">
        <v>16</v>
      </c>
      <c r="B20" s="16"/>
      <c r="C20" s="21"/>
      <c r="D20" s="21">
        <v>0</v>
      </c>
      <c r="E20" s="21"/>
      <c r="F20" s="21"/>
      <c r="G20" s="21">
        <v>4</v>
      </c>
      <c r="H20" s="16">
        <f>(C20+D20+E20+F20+G20)*$B$19</f>
        <v>16</v>
      </c>
      <c r="J20" s="26">
        <f t="shared" si="0"/>
        <v>1.6E-2</v>
      </c>
    </row>
    <row r="21" spans="1:10" ht="30" x14ac:dyDescent="0.25">
      <c r="A21" s="1" t="s">
        <v>17</v>
      </c>
      <c r="B21" s="16"/>
      <c r="C21" s="21"/>
      <c r="D21" s="21"/>
      <c r="E21" s="21">
        <v>0</v>
      </c>
      <c r="F21" s="21"/>
      <c r="G21" s="21">
        <v>4</v>
      </c>
      <c r="H21" s="16">
        <f t="shared" ref="H21:H23" si="3">(C21+D21+E21+F21+G21)*$B$19</f>
        <v>16</v>
      </c>
      <c r="J21" s="26">
        <f t="shared" si="0"/>
        <v>1.6E-2</v>
      </c>
    </row>
    <row r="22" spans="1:10" x14ac:dyDescent="0.25">
      <c r="A22" t="s">
        <v>18</v>
      </c>
      <c r="B22" s="16"/>
      <c r="C22" s="21"/>
      <c r="D22" s="21"/>
      <c r="E22" s="21"/>
      <c r="F22" s="21">
        <v>0</v>
      </c>
      <c r="G22" s="21">
        <v>4</v>
      </c>
      <c r="H22" s="16">
        <f t="shared" si="3"/>
        <v>16</v>
      </c>
      <c r="J22" s="26">
        <f t="shared" si="0"/>
        <v>1.6E-2</v>
      </c>
    </row>
    <row r="23" spans="1:10" x14ac:dyDescent="0.25">
      <c r="A23" t="s">
        <v>19</v>
      </c>
      <c r="B23" s="16"/>
      <c r="C23" s="21"/>
      <c r="D23" s="21"/>
      <c r="E23" s="21"/>
      <c r="F23" s="21">
        <v>0</v>
      </c>
      <c r="G23" s="21">
        <v>4</v>
      </c>
      <c r="H23" s="16">
        <f t="shared" si="3"/>
        <v>16</v>
      </c>
      <c r="J23" s="26">
        <f t="shared" si="0"/>
        <v>1.6E-2</v>
      </c>
    </row>
    <row r="24" spans="1:10" s="6" customFormat="1" ht="21" x14ac:dyDescent="0.35">
      <c r="A24" s="6" t="s">
        <v>20</v>
      </c>
      <c r="B24" s="15">
        <v>4</v>
      </c>
      <c r="C24" s="20" t="s">
        <v>78</v>
      </c>
      <c r="D24" s="20" t="s">
        <v>78</v>
      </c>
      <c r="E24" s="20" t="s">
        <v>78</v>
      </c>
      <c r="F24" s="20" t="s">
        <v>78</v>
      </c>
      <c r="G24" s="20" t="s">
        <v>78</v>
      </c>
      <c r="H24" s="15">
        <f>SUM(H25:H31)</f>
        <v>96</v>
      </c>
      <c r="I24" s="7"/>
      <c r="J24" s="25">
        <f t="shared" si="0"/>
        <v>9.6000000000000002E-2</v>
      </c>
    </row>
    <row r="25" spans="1:10" x14ac:dyDescent="0.25">
      <c r="A25" t="s">
        <v>21</v>
      </c>
      <c r="B25" s="16"/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16">
        <f>(C25+D25+E25+F25+G25)*$B$24</f>
        <v>0</v>
      </c>
      <c r="J25" s="26">
        <f t="shared" si="0"/>
        <v>0</v>
      </c>
    </row>
    <row r="26" spans="1:10" x14ac:dyDescent="0.25">
      <c r="A26" t="s">
        <v>22</v>
      </c>
      <c r="B26" s="16"/>
      <c r="C26" s="21"/>
      <c r="D26" s="21"/>
      <c r="E26" s="21">
        <v>0</v>
      </c>
      <c r="F26" s="21"/>
      <c r="G26" s="21">
        <v>4</v>
      </c>
      <c r="H26" s="16">
        <f t="shared" ref="H26:H31" si="4">(C26+D26+E26+F26+G26)*$B$24</f>
        <v>16</v>
      </c>
      <c r="J26" s="26">
        <f t="shared" si="0"/>
        <v>1.6E-2</v>
      </c>
    </row>
    <row r="27" spans="1:10" x14ac:dyDescent="0.25">
      <c r="A27" t="s">
        <v>23</v>
      </c>
      <c r="B27" s="16"/>
      <c r="C27" s="21"/>
      <c r="D27" s="21"/>
      <c r="E27" s="21"/>
      <c r="F27" s="21">
        <v>0</v>
      </c>
      <c r="G27" s="21">
        <v>4</v>
      </c>
      <c r="H27" s="16">
        <f t="shared" si="4"/>
        <v>16</v>
      </c>
      <c r="J27" s="26">
        <f t="shared" si="0"/>
        <v>1.6E-2</v>
      </c>
    </row>
    <row r="28" spans="1:10" x14ac:dyDescent="0.25">
      <c r="A28" t="s">
        <v>24</v>
      </c>
      <c r="B28" s="16"/>
      <c r="C28" s="21"/>
      <c r="D28" s="21"/>
      <c r="E28" s="21"/>
      <c r="F28" s="21"/>
      <c r="G28" s="21">
        <v>4</v>
      </c>
      <c r="H28" s="16">
        <f t="shared" si="4"/>
        <v>16</v>
      </c>
      <c r="J28" s="26">
        <f t="shared" si="0"/>
        <v>1.6E-2</v>
      </c>
    </row>
    <row r="29" spans="1:10" x14ac:dyDescent="0.25">
      <c r="A29" t="s">
        <v>25</v>
      </c>
      <c r="B29" s="16"/>
      <c r="C29" s="21"/>
      <c r="D29" s="21"/>
      <c r="E29" s="21"/>
      <c r="F29" s="21">
        <v>0</v>
      </c>
      <c r="G29" s="21">
        <v>4</v>
      </c>
      <c r="H29" s="16">
        <f t="shared" si="4"/>
        <v>16</v>
      </c>
      <c r="J29" s="26">
        <f t="shared" si="0"/>
        <v>1.6E-2</v>
      </c>
    </row>
    <row r="30" spans="1:10" x14ac:dyDescent="0.25">
      <c r="A30" t="s">
        <v>26</v>
      </c>
      <c r="B30" s="16"/>
      <c r="C30" s="21"/>
      <c r="D30" s="21"/>
      <c r="E30" s="21">
        <v>0</v>
      </c>
      <c r="F30" s="21"/>
      <c r="G30" s="21">
        <v>4</v>
      </c>
      <c r="H30" s="16">
        <f t="shared" si="4"/>
        <v>16</v>
      </c>
      <c r="J30" s="26">
        <f t="shared" si="0"/>
        <v>1.6E-2</v>
      </c>
    </row>
    <row r="31" spans="1:10" ht="30" x14ac:dyDescent="0.25">
      <c r="A31" s="1" t="s">
        <v>27</v>
      </c>
      <c r="B31" s="16"/>
      <c r="C31" s="21"/>
      <c r="D31" s="21"/>
      <c r="E31" s="21"/>
      <c r="F31" s="21">
        <v>0</v>
      </c>
      <c r="G31" s="21">
        <v>4</v>
      </c>
      <c r="H31" s="16">
        <f t="shared" si="4"/>
        <v>16</v>
      </c>
      <c r="J31" s="26">
        <f t="shared" si="0"/>
        <v>1.6E-2</v>
      </c>
    </row>
    <row r="32" spans="1:10" s="6" customFormat="1" ht="21" x14ac:dyDescent="0.35">
      <c r="A32" s="6" t="s">
        <v>72</v>
      </c>
      <c r="B32" s="15">
        <v>1</v>
      </c>
      <c r="C32" s="20" t="s">
        <v>78</v>
      </c>
      <c r="D32" s="20" t="s">
        <v>78</v>
      </c>
      <c r="E32" s="20" t="s">
        <v>78</v>
      </c>
      <c r="F32" s="20" t="s">
        <v>78</v>
      </c>
      <c r="G32" s="20" t="s">
        <v>78</v>
      </c>
      <c r="H32" s="15">
        <f>H33</f>
        <v>4</v>
      </c>
      <c r="I32" s="7"/>
      <c r="J32" s="25">
        <f t="shared" si="0"/>
        <v>4.0000000000000001E-3</v>
      </c>
    </row>
    <row r="33" spans="1:10" x14ac:dyDescent="0.25">
      <c r="A33" t="s">
        <v>28</v>
      </c>
      <c r="B33" s="16"/>
      <c r="C33" s="21"/>
      <c r="D33" s="21"/>
      <c r="E33" s="21">
        <v>0</v>
      </c>
      <c r="F33" s="21"/>
      <c r="G33" s="21">
        <v>4</v>
      </c>
      <c r="H33" s="16">
        <f>(C33+D33+E33+F33+G33)*$B$32</f>
        <v>4</v>
      </c>
      <c r="J33" s="26">
        <f t="shared" si="0"/>
        <v>4.0000000000000001E-3</v>
      </c>
    </row>
    <row r="34" spans="1:10" s="6" customFormat="1" ht="21" x14ac:dyDescent="0.35">
      <c r="A34" s="6" t="s">
        <v>29</v>
      </c>
      <c r="B34" s="15">
        <v>9</v>
      </c>
      <c r="C34" s="20" t="s">
        <v>78</v>
      </c>
      <c r="D34" s="20" t="s">
        <v>78</v>
      </c>
      <c r="E34" s="20" t="s">
        <v>78</v>
      </c>
      <c r="F34" s="20" t="s">
        <v>78</v>
      </c>
      <c r="G34" s="20" t="s">
        <v>78</v>
      </c>
      <c r="H34" s="15">
        <f>H35</f>
        <v>36</v>
      </c>
      <c r="I34" s="7"/>
      <c r="J34" s="25">
        <f t="shared" si="0"/>
        <v>3.5999999999999997E-2</v>
      </c>
    </row>
    <row r="35" spans="1:10" x14ac:dyDescent="0.25">
      <c r="A35" t="s">
        <v>30</v>
      </c>
      <c r="B35" s="16"/>
      <c r="C35" s="21"/>
      <c r="D35" s="21"/>
      <c r="E35" s="21">
        <v>0</v>
      </c>
      <c r="F35" s="21"/>
      <c r="G35" s="21">
        <v>4</v>
      </c>
      <c r="H35" s="16">
        <f>(C35+D35+E35+F35+G35)*$B$34</f>
        <v>36</v>
      </c>
      <c r="J35" s="26">
        <f t="shared" si="0"/>
        <v>3.5999999999999997E-2</v>
      </c>
    </row>
    <row r="36" spans="1:10" s="6" customFormat="1" ht="21" x14ac:dyDescent="0.35">
      <c r="A36" s="6" t="s">
        <v>31</v>
      </c>
      <c r="B36" s="15">
        <v>4</v>
      </c>
      <c r="C36" s="20" t="s">
        <v>78</v>
      </c>
      <c r="D36" s="20" t="s">
        <v>78</v>
      </c>
      <c r="E36" s="20" t="s">
        <v>78</v>
      </c>
      <c r="F36" s="20" t="s">
        <v>78</v>
      </c>
      <c r="G36" s="20" t="s">
        <v>78</v>
      </c>
      <c r="H36" s="15">
        <f>SUM(H37:H38)</f>
        <v>18</v>
      </c>
      <c r="I36" s="7"/>
      <c r="J36" s="25">
        <f t="shared" si="0"/>
        <v>1.7999999999999999E-2</v>
      </c>
    </row>
    <row r="37" spans="1:10" x14ac:dyDescent="0.25">
      <c r="A37" t="s">
        <v>32</v>
      </c>
      <c r="B37" s="16"/>
      <c r="C37" s="21"/>
      <c r="D37" s="21">
        <v>0</v>
      </c>
      <c r="E37" s="21"/>
      <c r="F37" s="21"/>
      <c r="G37" s="21">
        <v>4</v>
      </c>
      <c r="H37" s="16">
        <f>(C37+D37+E37+F37+G37)*$B$36</f>
        <v>16</v>
      </c>
      <c r="J37" s="26">
        <f t="shared" si="0"/>
        <v>1.6E-2</v>
      </c>
    </row>
    <row r="38" spans="1:10" x14ac:dyDescent="0.25">
      <c r="A38" t="s">
        <v>33</v>
      </c>
      <c r="B38" s="16"/>
      <c r="C38" s="21"/>
      <c r="D38" s="21"/>
      <c r="E38" s="21">
        <v>0</v>
      </c>
      <c r="F38" s="21">
        <v>0</v>
      </c>
      <c r="G38" s="21">
        <v>4</v>
      </c>
      <c r="H38" s="16">
        <f>(C38+D38+E38+F38+G38)*$B$36/8</f>
        <v>2</v>
      </c>
      <c r="J38" s="26">
        <f t="shared" si="0"/>
        <v>2E-3</v>
      </c>
    </row>
    <row r="39" spans="1:10" s="6" customFormat="1" ht="21" x14ac:dyDescent="0.35">
      <c r="A39" s="6" t="s">
        <v>34</v>
      </c>
      <c r="B39" s="15">
        <v>8</v>
      </c>
      <c r="C39" s="20" t="s">
        <v>78</v>
      </c>
      <c r="D39" s="20" t="s">
        <v>78</v>
      </c>
      <c r="E39" s="20" t="s">
        <v>78</v>
      </c>
      <c r="F39" s="20" t="s">
        <v>78</v>
      </c>
      <c r="G39" s="20" t="s">
        <v>78</v>
      </c>
      <c r="H39" s="15">
        <f>SUM(H40:H43)</f>
        <v>128</v>
      </c>
      <c r="I39" s="7"/>
      <c r="J39" s="25">
        <f t="shared" si="0"/>
        <v>0.128</v>
      </c>
    </row>
    <row r="40" spans="1:10" x14ac:dyDescent="0.25">
      <c r="A40" t="s">
        <v>35</v>
      </c>
      <c r="B40" s="16"/>
      <c r="C40" s="21"/>
      <c r="D40" s="21">
        <v>0</v>
      </c>
      <c r="E40" s="21"/>
      <c r="F40" s="21"/>
      <c r="G40" s="21">
        <v>4</v>
      </c>
      <c r="H40" s="16">
        <f>(C40+D40+E40+F40+G40)*$B$39</f>
        <v>32</v>
      </c>
      <c r="J40" s="26">
        <f t="shared" si="0"/>
        <v>3.2000000000000001E-2</v>
      </c>
    </row>
    <row r="41" spans="1:10" x14ac:dyDescent="0.25">
      <c r="A41" t="s">
        <v>36</v>
      </c>
      <c r="B41" s="16"/>
      <c r="C41" s="21"/>
      <c r="D41" s="21"/>
      <c r="E41" s="21">
        <v>0</v>
      </c>
      <c r="F41" s="21"/>
      <c r="G41" s="21">
        <v>4</v>
      </c>
      <c r="H41" s="16">
        <f t="shared" ref="H41:H43" si="5">(C41+D41+E41+F41+G41)*$B$39</f>
        <v>32</v>
      </c>
      <c r="J41" s="26">
        <f t="shared" si="0"/>
        <v>3.2000000000000001E-2</v>
      </c>
    </row>
    <row r="42" spans="1:10" x14ac:dyDescent="0.25">
      <c r="A42" t="s">
        <v>37</v>
      </c>
      <c r="B42" s="16"/>
      <c r="C42" s="21"/>
      <c r="D42" s="21"/>
      <c r="E42" s="21"/>
      <c r="F42" s="21">
        <v>0</v>
      </c>
      <c r="G42" s="21">
        <v>4</v>
      </c>
      <c r="H42" s="16">
        <f t="shared" si="5"/>
        <v>32</v>
      </c>
      <c r="J42" s="26">
        <f t="shared" si="0"/>
        <v>3.2000000000000001E-2</v>
      </c>
    </row>
    <row r="43" spans="1:10" x14ac:dyDescent="0.25">
      <c r="A43" t="s">
        <v>38</v>
      </c>
      <c r="B43" s="16"/>
      <c r="C43" s="21"/>
      <c r="D43" s="21"/>
      <c r="E43" s="21"/>
      <c r="F43" s="21"/>
      <c r="G43" s="21">
        <v>4</v>
      </c>
      <c r="H43" s="16">
        <f t="shared" si="5"/>
        <v>32</v>
      </c>
      <c r="J43" s="26">
        <f t="shared" si="0"/>
        <v>3.2000000000000001E-2</v>
      </c>
    </row>
    <row r="44" spans="1:10" s="6" customFormat="1" ht="21" x14ac:dyDescent="0.35">
      <c r="A44" s="6" t="s">
        <v>39</v>
      </c>
      <c r="B44" s="15">
        <v>10</v>
      </c>
      <c r="C44" s="20" t="s">
        <v>78</v>
      </c>
      <c r="D44" s="20" t="s">
        <v>78</v>
      </c>
      <c r="E44" s="20" t="s">
        <v>78</v>
      </c>
      <c r="F44" s="20" t="s">
        <v>78</v>
      </c>
      <c r="G44" s="20" t="s">
        <v>78</v>
      </c>
      <c r="H44" s="15">
        <f>SUM(H45:H46)</f>
        <v>80</v>
      </c>
      <c r="I44" s="7"/>
      <c r="J44" s="25">
        <f t="shared" si="0"/>
        <v>0.08</v>
      </c>
    </row>
    <row r="45" spans="1:10" x14ac:dyDescent="0.25">
      <c r="A45" t="s">
        <v>40</v>
      </c>
      <c r="B45" s="16"/>
      <c r="C45" s="21"/>
      <c r="D45" s="21">
        <v>0</v>
      </c>
      <c r="E45" s="21"/>
      <c r="F45" s="21"/>
      <c r="G45" s="21">
        <v>4</v>
      </c>
      <c r="H45" s="16">
        <f>(C45+D45+E45+F45+G45)*$B$44</f>
        <v>40</v>
      </c>
      <c r="J45" s="26">
        <f t="shared" si="0"/>
        <v>0.04</v>
      </c>
    </row>
    <row r="46" spans="1:10" x14ac:dyDescent="0.25">
      <c r="A46" t="s">
        <v>41</v>
      </c>
      <c r="B46" s="16"/>
      <c r="C46" s="21"/>
      <c r="D46" s="21"/>
      <c r="E46" s="21">
        <v>0</v>
      </c>
      <c r="F46" s="21"/>
      <c r="G46" s="21">
        <v>4</v>
      </c>
      <c r="H46" s="16">
        <f>(C46+D46+E46+F46+G46)*$B$44</f>
        <v>40</v>
      </c>
      <c r="J46" s="26">
        <f t="shared" si="0"/>
        <v>0.04</v>
      </c>
    </row>
    <row r="47" spans="1:10" s="6" customFormat="1" ht="21" x14ac:dyDescent="0.35">
      <c r="A47" s="6" t="s">
        <v>42</v>
      </c>
      <c r="B47" s="15">
        <v>3</v>
      </c>
      <c r="C47" s="20" t="s">
        <v>78</v>
      </c>
      <c r="D47" s="20" t="s">
        <v>78</v>
      </c>
      <c r="E47" s="20" t="s">
        <v>78</v>
      </c>
      <c r="F47" s="20" t="s">
        <v>78</v>
      </c>
      <c r="G47" s="20" t="s">
        <v>78</v>
      </c>
      <c r="H47" s="15">
        <f>SUM(H48:H50)</f>
        <v>36</v>
      </c>
      <c r="I47" s="7"/>
      <c r="J47" s="25">
        <f t="shared" si="0"/>
        <v>3.5999999999999997E-2</v>
      </c>
    </row>
    <row r="48" spans="1:10" x14ac:dyDescent="0.25">
      <c r="A48" t="s">
        <v>43</v>
      </c>
      <c r="B48" s="16"/>
      <c r="C48" s="21"/>
      <c r="D48" s="21">
        <v>0</v>
      </c>
      <c r="E48" s="21"/>
      <c r="F48" s="21"/>
      <c r="G48" s="21">
        <v>4</v>
      </c>
      <c r="H48" s="16">
        <f>(C48+D48+E48+F48+G48)*$B$47</f>
        <v>12</v>
      </c>
      <c r="J48" s="26">
        <f t="shared" si="0"/>
        <v>1.2E-2</v>
      </c>
    </row>
    <row r="49" spans="1:10" x14ac:dyDescent="0.25">
      <c r="A49" t="s">
        <v>44</v>
      </c>
      <c r="B49" s="16"/>
      <c r="C49" s="21"/>
      <c r="D49" s="21"/>
      <c r="E49" s="21">
        <v>0</v>
      </c>
      <c r="F49" s="21"/>
      <c r="G49" s="21">
        <v>4</v>
      </c>
      <c r="H49" s="16">
        <f>(C49+D49+E49+F49+G49)*$B$47</f>
        <v>12</v>
      </c>
      <c r="J49" s="26">
        <f t="shared" si="0"/>
        <v>1.2E-2</v>
      </c>
    </row>
    <row r="50" spans="1:10" x14ac:dyDescent="0.25">
      <c r="A50" t="s">
        <v>45</v>
      </c>
      <c r="B50" s="16"/>
      <c r="C50" s="21"/>
      <c r="D50" s="21"/>
      <c r="E50" s="21"/>
      <c r="F50" s="21">
        <v>0</v>
      </c>
      <c r="G50" s="21">
        <v>4</v>
      </c>
      <c r="H50" s="16">
        <f>(C50+D50+E50+F50+G50)*$B$47</f>
        <v>12</v>
      </c>
      <c r="J50" s="26">
        <f t="shared" si="0"/>
        <v>1.2E-2</v>
      </c>
    </row>
    <row r="51" spans="1:10" s="6" customFormat="1" ht="21" x14ac:dyDescent="0.35">
      <c r="A51" s="6" t="s">
        <v>46</v>
      </c>
      <c r="B51" s="15">
        <v>3</v>
      </c>
      <c r="C51" s="20" t="s">
        <v>78</v>
      </c>
      <c r="D51" s="20" t="s">
        <v>78</v>
      </c>
      <c r="E51" s="20" t="s">
        <v>78</v>
      </c>
      <c r="F51" s="20" t="s">
        <v>78</v>
      </c>
      <c r="G51" s="20" t="s">
        <v>78</v>
      </c>
      <c r="H51" s="15">
        <f>SUM(H52:H55)</f>
        <v>48</v>
      </c>
      <c r="I51" s="7"/>
      <c r="J51" s="25">
        <f t="shared" si="0"/>
        <v>4.8000000000000001E-2</v>
      </c>
    </row>
    <row r="52" spans="1:10" x14ac:dyDescent="0.25">
      <c r="A52" t="s">
        <v>47</v>
      </c>
      <c r="B52" s="16"/>
      <c r="C52" s="21"/>
      <c r="D52" s="21">
        <v>0</v>
      </c>
      <c r="E52" s="21"/>
      <c r="F52" s="21"/>
      <c r="G52" s="21">
        <v>4</v>
      </c>
      <c r="H52" s="16">
        <f>(C52+D52+E52+F52+G52)*$B$51</f>
        <v>12</v>
      </c>
      <c r="J52" s="26">
        <f t="shared" si="0"/>
        <v>1.2E-2</v>
      </c>
    </row>
    <row r="53" spans="1:10" x14ac:dyDescent="0.25">
      <c r="A53" t="s">
        <v>48</v>
      </c>
      <c r="B53" s="16"/>
      <c r="C53" s="21"/>
      <c r="D53" s="21"/>
      <c r="E53" s="21">
        <v>0</v>
      </c>
      <c r="F53" s="21"/>
      <c r="G53" s="21">
        <v>4</v>
      </c>
      <c r="H53" s="16">
        <f t="shared" ref="H53:H55" si="6">(C53+D53+E53+F53+G53)*$B$51</f>
        <v>12</v>
      </c>
      <c r="J53" s="26">
        <f t="shared" si="0"/>
        <v>1.2E-2</v>
      </c>
    </row>
    <row r="54" spans="1:10" x14ac:dyDescent="0.25">
      <c r="A54" t="s">
        <v>49</v>
      </c>
      <c r="B54" s="16"/>
      <c r="C54" s="21"/>
      <c r="D54" s="21"/>
      <c r="E54" s="21"/>
      <c r="F54" s="21">
        <v>0</v>
      </c>
      <c r="G54" s="21">
        <v>4</v>
      </c>
      <c r="H54" s="16">
        <f t="shared" si="6"/>
        <v>12</v>
      </c>
      <c r="J54" s="26">
        <f t="shared" si="0"/>
        <v>1.2E-2</v>
      </c>
    </row>
    <row r="55" spans="1:10" x14ac:dyDescent="0.25">
      <c r="A55" t="s">
        <v>50</v>
      </c>
      <c r="B55" s="16"/>
      <c r="C55" s="21"/>
      <c r="D55" s="21"/>
      <c r="E55" s="21"/>
      <c r="F55" s="21"/>
      <c r="G55" s="21">
        <v>4</v>
      </c>
      <c r="H55" s="16">
        <f t="shared" si="6"/>
        <v>12</v>
      </c>
      <c r="J55" s="26">
        <f t="shared" si="0"/>
        <v>1.2E-2</v>
      </c>
    </row>
    <row r="56" spans="1:10" s="6" customFormat="1" ht="21" x14ac:dyDescent="0.35">
      <c r="A56" s="6" t="s">
        <v>51</v>
      </c>
      <c r="B56" s="15">
        <v>1</v>
      </c>
      <c r="C56" s="20"/>
      <c r="D56" s="20"/>
      <c r="E56" s="20"/>
      <c r="F56" s="20"/>
      <c r="G56" s="20">
        <v>4</v>
      </c>
      <c r="H56" s="15">
        <f>(C56+D56+E56+F56+G56)*$B$56</f>
        <v>4</v>
      </c>
      <c r="I56" s="7"/>
      <c r="J56" s="25">
        <f t="shared" si="0"/>
        <v>4.0000000000000001E-3</v>
      </c>
    </row>
    <row r="57" spans="1:10" s="6" customFormat="1" ht="21" x14ac:dyDescent="0.35">
      <c r="A57" s="6" t="s">
        <v>52</v>
      </c>
      <c r="B57" s="15">
        <v>25</v>
      </c>
      <c r="C57" s="20"/>
      <c r="D57" s="20"/>
      <c r="E57" s="20"/>
      <c r="F57" s="20"/>
      <c r="G57" s="20">
        <v>4</v>
      </c>
      <c r="H57" s="15">
        <f>(C57+D57+E57+F57+G57)*$B$57*2.5</f>
        <v>250</v>
      </c>
      <c r="I57" s="7"/>
      <c r="J57" s="25">
        <f t="shared" si="0"/>
        <v>0.25</v>
      </c>
    </row>
    <row r="58" spans="1:10" s="6" customFormat="1" ht="21" x14ac:dyDescent="0.35">
      <c r="A58" s="6" t="s">
        <v>53</v>
      </c>
      <c r="B58" s="15">
        <v>0</v>
      </c>
      <c r="C58" s="20"/>
      <c r="D58" s="20"/>
      <c r="E58" s="20"/>
      <c r="F58" s="20"/>
      <c r="G58" s="20"/>
      <c r="H58" s="15">
        <f t="shared" ref="H58:H59" si="7">SUM(C58:G58)</f>
        <v>0</v>
      </c>
      <c r="I58" s="7" t="s">
        <v>74</v>
      </c>
      <c r="J58" s="25">
        <f t="shared" si="0"/>
        <v>0</v>
      </c>
    </row>
    <row r="59" spans="1:10" s="6" customFormat="1" ht="21" x14ac:dyDescent="0.35">
      <c r="A59" s="6" t="s">
        <v>54</v>
      </c>
      <c r="B59" s="15">
        <v>0</v>
      </c>
      <c r="C59" s="20"/>
      <c r="D59" s="20"/>
      <c r="E59" s="20"/>
      <c r="F59" s="20"/>
      <c r="G59" s="20"/>
      <c r="H59" s="15">
        <f t="shared" si="7"/>
        <v>0</v>
      </c>
      <c r="I59" s="7" t="s">
        <v>75</v>
      </c>
      <c r="J59" s="25">
        <f t="shared" si="0"/>
        <v>0</v>
      </c>
    </row>
    <row r="60" spans="1:10" s="6" customFormat="1" ht="21" x14ac:dyDescent="0.35">
      <c r="A60" s="6" t="s">
        <v>55</v>
      </c>
      <c r="B60" s="15">
        <v>1</v>
      </c>
      <c r="C60" s="20"/>
      <c r="D60" s="20">
        <v>0</v>
      </c>
      <c r="E60" s="20"/>
      <c r="F60" s="20"/>
      <c r="G60" s="20">
        <v>4</v>
      </c>
      <c r="H60" s="15">
        <f>(C60+D60+E60+F60+G60)*$B$60</f>
        <v>4</v>
      </c>
      <c r="I60" s="7"/>
      <c r="J60" s="25">
        <f t="shared" si="0"/>
        <v>4.0000000000000001E-3</v>
      </c>
    </row>
    <row r="61" spans="1:10" s="6" customFormat="1" ht="21" x14ac:dyDescent="0.35">
      <c r="A61" s="6" t="s">
        <v>56</v>
      </c>
      <c r="B61" s="15">
        <v>3</v>
      </c>
      <c r="C61" s="20"/>
      <c r="D61" s="20">
        <v>0</v>
      </c>
      <c r="E61" s="20"/>
      <c r="F61" s="20"/>
      <c r="G61" s="20">
        <v>4</v>
      </c>
      <c r="H61" s="15">
        <f>(C61+D61+E61+F61+G61)*$B$61</f>
        <v>12</v>
      </c>
      <c r="I61" s="7"/>
      <c r="J61" s="25">
        <f t="shared" si="0"/>
        <v>1.2E-2</v>
      </c>
    </row>
    <row r="62" spans="1:10" s="6" customFormat="1" ht="21" x14ac:dyDescent="0.35">
      <c r="A62" s="6" t="s">
        <v>57</v>
      </c>
      <c r="B62" s="15">
        <v>1</v>
      </c>
      <c r="C62" s="20"/>
      <c r="D62" s="20">
        <v>0</v>
      </c>
      <c r="E62" s="20"/>
      <c r="F62" s="20"/>
      <c r="G62" s="20">
        <v>4</v>
      </c>
      <c r="H62" s="15">
        <f>(C62+D62+E62+F62+G62)*$B$62</f>
        <v>4</v>
      </c>
      <c r="I62" s="7"/>
      <c r="J62" s="25">
        <f t="shared" si="0"/>
        <v>4.0000000000000001E-3</v>
      </c>
    </row>
    <row r="63" spans="1:10" s="6" customFormat="1" ht="21" x14ac:dyDescent="0.35">
      <c r="A63" s="6" t="s">
        <v>58</v>
      </c>
      <c r="B63" s="15">
        <v>1</v>
      </c>
      <c r="C63" s="20"/>
      <c r="D63" s="20">
        <v>0</v>
      </c>
      <c r="E63" s="20"/>
      <c r="F63" s="20"/>
      <c r="G63" s="20">
        <v>4</v>
      </c>
      <c r="H63" s="15">
        <f>(C63+D63+E63+F63+G63)*$B$63</f>
        <v>4</v>
      </c>
      <c r="I63" s="7"/>
      <c r="J63" s="25">
        <f t="shared" si="0"/>
        <v>4.0000000000000001E-3</v>
      </c>
    </row>
    <row r="64" spans="1:10" s="6" customFormat="1" ht="21" x14ac:dyDescent="0.35">
      <c r="A64" s="6" t="s">
        <v>59</v>
      </c>
      <c r="B64" s="15">
        <v>1</v>
      </c>
      <c r="C64" s="20"/>
      <c r="D64" s="20">
        <v>0</v>
      </c>
      <c r="E64" s="20"/>
      <c r="F64" s="20"/>
      <c r="G64" s="20">
        <v>4</v>
      </c>
      <c r="H64" s="15">
        <f>(C64+D64+E64+F64+G64)*$B$64</f>
        <v>4</v>
      </c>
      <c r="I64" s="7"/>
      <c r="J64" s="25">
        <f t="shared" si="0"/>
        <v>4.0000000000000001E-3</v>
      </c>
    </row>
    <row r="65" spans="1:10" s="6" customFormat="1" ht="21" x14ac:dyDescent="0.35">
      <c r="A65" s="6" t="s">
        <v>60</v>
      </c>
      <c r="B65" s="15">
        <v>1</v>
      </c>
      <c r="C65" s="20"/>
      <c r="D65" s="20">
        <v>0</v>
      </c>
      <c r="E65" s="20"/>
      <c r="F65" s="20"/>
      <c r="G65" s="20">
        <v>4</v>
      </c>
      <c r="H65" s="15">
        <f>(C65+D65+E65+F65+G65)*$B$65</f>
        <v>4</v>
      </c>
      <c r="I65" s="7"/>
      <c r="J65" s="25">
        <f t="shared" si="0"/>
        <v>4.0000000000000001E-3</v>
      </c>
    </row>
    <row r="66" spans="1:10" s="6" customFormat="1" ht="21" x14ac:dyDescent="0.35">
      <c r="A66" s="6" t="s">
        <v>61</v>
      </c>
      <c r="B66" s="15">
        <v>1</v>
      </c>
      <c r="C66" s="20"/>
      <c r="D66" s="20">
        <v>0</v>
      </c>
      <c r="E66" s="20"/>
      <c r="F66" s="20"/>
      <c r="G66" s="20">
        <v>4</v>
      </c>
      <c r="H66" s="15">
        <f>(C66+D66+E66+F66+G66)*$B$66</f>
        <v>4</v>
      </c>
      <c r="I66" s="7"/>
      <c r="J66" s="25">
        <f t="shared" si="0"/>
        <v>4.0000000000000001E-3</v>
      </c>
    </row>
    <row r="67" spans="1:10" s="12" customFormat="1" ht="23.25" x14ac:dyDescent="0.35">
      <c r="A67" s="11" t="s">
        <v>76</v>
      </c>
      <c r="B67" s="17"/>
      <c r="C67" s="22"/>
      <c r="D67" s="22"/>
      <c r="E67" s="22"/>
      <c r="F67" s="22"/>
      <c r="G67" s="22"/>
      <c r="H67" s="17">
        <f>H66+H65+H64+H63+H62+H61+H60+H57+H56+H51+H47+H44+H39+H36+H34+H32+H24+H19+H15+H5+H12+H4</f>
        <v>1000</v>
      </c>
      <c r="I67" s="13"/>
      <c r="J67" s="25">
        <f t="shared" si="0"/>
        <v>1</v>
      </c>
    </row>
    <row r="68" spans="1:10" x14ac:dyDescent="0.25">
      <c r="B68" s="16">
        <f>SUM(B4:B66)</f>
        <v>93</v>
      </c>
      <c r="C68" s="21"/>
      <c r="D68" s="21"/>
      <c r="E68" s="21"/>
      <c r="F68" s="21"/>
      <c r="G68" s="21"/>
      <c r="H6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B09C-CF25-4B4F-B81F-8DAF9526BBB6}">
  <dimension ref="A1:J68"/>
  <sheetViews>
    <sheetView topLeftCell="A54" workbookViewId="0">
      <selection activeCell="I24" sqref="I24"/>
    </sheetView>
  </sheetViews>
  <sheetFormatPr defaultRowHeight="15" x14ac:dyDescent="0.25"/>
  <cols>
    <col min="1" max="1" width="41.42578125" style="1" customWidth="1"/>
    <col min="2" max="2" width="9.28515625" bestFit="1" customWidth="1"/>
    <col min="3" max="3" width="4.5703125" customWidth="1"/>
    <col min="4" max="4" width="3" customWidth="1"/>
    <col min="5" max="5" width="3.7109375" customWidth="1"/>
    <col min="6" max="6" width="3.85546875" customWidth="1"/>
    <col min="7" max="7" width="9.28515625" bestFit="1" customWidth="1"/>
    <col min="8" max="8" width="10.7109375" bestFit="1" customWidth="1"/>
    <col min="9" max="9" width="61.42578125" style="1" customWidth="1"/>
    <col min="10" max="10" width="12" style="23" customWidth="1"/>
  </cols>
  <sheetData>
    <row r="1" spans="1:10" x14ac:dyDescent="0.25">
      <c r="A1" s="1" t="s">
        <v>0</v>
      </c>
      <c r="B1" t="s">
        <v>64</v>
      </c>
    </row>
    <row r="2" spans="1:10" ht="127.5" customHeight="1" x14ac:dyDescent="0.25">
      <c r="A2" s="1" t="s">
        <v>77</v>
      </c>
      <c r="B2" s="8" t="s">
        <v>73</v>
      </c>
      <c r="C2" s="2" t="s">
        <v>67</v>
      </c>
      <c r="D2" s="3" t="s">
        <v>65</v>
      </c>
      <c r="E2" s="3" t="s">
        <v>66</v>
      </c>
      <c r="F2" s="3" t="s">
        <v>68</v>
      </c>
      <c r="G2" s="4" t="s">
        <v>69</v>
      </c>
      <c r="H2" s="5" t="s">
        <v>70</v>
      </c>
      <c r="I2" s="1" t="s">
        <v>71</v>
      </c>
      <c r="J2" s="24" t="s">
        <v>79</v>
      </c>
    </row>
    <row r="3" spans="1:10" x14ac:dyDescent="0.25">
      <c r="C3" s="18"/>
      <c r="D3" s="18"/>
      <c r="E3" s="18"/>
      <c r="F3" s="18"/>
      <c r="G3" s="18"/>
    </row>
    <row r="4" spans="1:10" s="9" customFormat="1" ht="21" x14ac:dyDescent="0.35">
      <c r="A4" s="9" t="s">
        <v>1</v>
      </c>
      <c r="B4" s="14">
        <v>1</v>
      </c>
      <c r="C4" s="19"/>
      <c r="D4" s="19">
        <v>0</v>
      </c>
      <c r="E4" s="19"/>
      <c r="F4" s="19">
        <v>3</v>
      </c>
      <c r="G4" s="19">
        <v>0</v>
      </c>
      <c r="H4" s="14">
        <f>(C4+D4+E4+F4+G4)*$B$4</f>
        <v>3</v>
      </c>
      <c r="I4" s="10"/>
      <c r="J4" s="25">
        <f>H4/$H$67</f>
        <v>3.937007874015748E-3</v>
      </c>
    </row>
    <row r="5" spans="1:10" s="6" customFormat="1" ht="21" x14ac:dyDescent="0.35">
      <c r="A5" s="6" t="s">
        <v>2</v>
      </c>
      <c r="B5" s="15">
        <v>6</v>
      </c>
      <c r="C5" s="20" t="s">
        <v>78</v>
      </c>
      <c r="D5" s="20" t="s">
        <v>78</v>
      </c>
      <c r="E5" s="20" t="s">
        <v>78</v>
      </c>
      <c r="F5" s="20" t="s">
        <v>78</v>
      </c>
      <c r="G5" s="20" t="s">
        <v>78</v>
      </c>
      <c r="H5" s="15">
        <f>SUM(H6:H11)</f>
        <v>108</v>
      </c>
      <c r="I5" s="7"/>
      <c r="J5" s="25">
        <f t="shared" ref="J5:J67" si="0">H5/$H$67</f>
        <v>0.14173228346456693</v>
      </c>
    </row>
    <row r="6" spans="1:10" x14ac:dyDescent="0.25">
      <c r="A6" t="s">
        <v>63</v>
      </c>
      <c r="B6" s="16"/>
      <c r="C6" s="21"/>
      <c r="D6" s="21">
        <v>0</v>
      </c>
      <c r="E6" s="21"/>
      <c r="F6" s="21">
        <v>3</v>
      </c>
      <c r="G6" s="21">
        <v>0</v>
      </c>
      <c r="H6" s="16">
        <f>(C6+D6+E6+F6+G6)*$B$5</f>
        <v>18</v>
      </c>
      <c r="J6" s="26">
        <f t="shared" si="0"/>
        <v>2.3622047244094488E-2</v>
      </c>
    </row>
    <row r="7" spans="1:10" x14ac:dyDescent="0.25">
      <c r="A7" t="s">
        <v>3</v>
      </c>
      <c r="B7" s="16"/>
      <c r="C7" s="21"/>
      <c r="D7" s="21"/>
      <c r="E7" s="21">
        <v>0</v>
      </c>
      <c r="F7" s="21">
        <v>3</v>
      </c>
      <c r="G7" s="21">
        <v>0</v>
      </c>
      <c r="H7" s="16">
        <f>(C7+D7+E7+F7+G7)*$B$5</f>
        <v>18</v>
      </c>
      <c r="J7" s="26">
        <f t="shared" si="0"/>
        <v>2.3622047244094488E-2</v>
      </c>
    </row>
    <row r="8" spans="1:10" x14ac:dyDescent="0.25">
      <c r="A8" t="s">
        <v>4</v>
      </c>
      <c r="B8" s="16"/>
      <c r="C8" s="21"/>
      <c r="D8" s="21"/>
      <c r="E8" s="21"/>
      <c r="F8" s="21">
        <v>3</v>
      </c>
      <c r="G8" s="21">
        <v>0</v>
      </c>
      <c r="H8" s="16">
        <f t="shared" ref="H8:H11" si="1">(C8+D8+E8+F8+G8)*$B$5</f>
        <v>18</v>
      </c>
      <c r="J8" s="26">
        <f t="shared" si="0"/>
        <v>2.3622047244094488E-2</v>
      </c>
    </row>
    <row r="9" spans="1:10" x14ac:dyDescent="0.25">
      <c r="A9" t="s">
        <v>5</v>
      </c>
      <c r="B9" s="16"/>
      <c r="C9" s="21"/>
      <c r="D9" s="21"/>
      <c r="E9" s="21"/>
      <c r="F9" s="21">
        <v>3</v>
      </c>
      <c r="G9" s="21">
        <v>0</v>
      </c>
      <c r="H9" s="16">
        <f t="shared" si="1"/>
        <v>18</v>
      </c>
      <c r="J9" s="26">
        <f t="shared" si="0"/>
        <v>2.3622047244094488E-2</v>
      </c>
    </row>
    <row r="10" spans="1:10" x14ac:dyDescent="0.25">
      <c r="A10" t="s">
        <v>6</v>
      </c>
      <c r="B10" s="16"/>
      <c r="C10" s="21"/>
      <c r="D10" s="21"/>
      <c r="E10" s="21"/>
      <c r="F10" s="21">
        <v>3</v>
      </c>
      <c r="G10" s="21">
        <v>0</v>
      </c>
      <c r="H10" s="16">
        <f t="shared" si="1"/>
        <v>18</v>
      </c>
      <c r="J10" s="26">
        <f t="shared" si="0"/>
        <v>2.3622047244094488E-2</v>
      </c>
    </row>
    <row r="11" spans="1:10" x14ac:dyDescent="0.25">
      <c r="A11" t="s">
        <v>7</v>
      </c>
      <c r="B11" s="16"/>
      <c r="C11" s="21"/>
      <c r="D11" s="21"/>
      <c r="E11" s="21">
        <v>0</v>
      </c>
      <c r="F11" s="21">
        <v>3</v>
      </c>
      <c r="G11" s="21">
        <v>0</v>
      </c>
      <c r="H11" s="16">
        <f t="shared" si="1"/>
        <v>18</v>
      </c>
      <c r="J11" s="26">
        <f t="shared" si="0"/>
        <v>2.3622047244094488E-2</v>
      </c>
    </row>
    <row r="12" spans="1:10" s="6" customFormat="1" ht="21" x14ac:dyDescent="0.35">
      <c r="A12" s="6" t="s">
        <v>8</v>
      </c>
      <c r="B12" s="15">
        <v>2</v>
      </c>
      <c r="C12" s="20" t="s">
        <v>78</v>
      </c>
      <c r="D12" s="20" t="s">
        <v>78</v>
      </c>
      <c r="E12" s="20" t="s">
        <v>78</v>
      </c>
      <c r="F12" s="20" t="s">
        <v>78</v>
      </c>
      <c r="G12" s="20" t="s">
        <v>78</v>
      </c>
      <c r="H12" s="15">
        <f>SUM(H13:H14)</f>
        <v>12</v>
      </c>
      <c r="I12" s="7"/>
      <c r="J12" s="25">
        <f t="shared" si="0"/>
        <v>1.5748031496062992E-2</v>
      </c>
    </row>
    <row r="13" spans="1:10" x14ac:dyDescent="0.25">
      <c r="A13" t="s">
        <v>9</v>
      </c>
      <c r="B13" s="16"/>
      <c r="C13" s="21"/>
      <c r="D13" s="21">
        <v>0</v>
      </c>
      <c r="E13" s="21"/>
      <c r="F13" s="21">
        <v>3</v>
      </c>
      <c r="G13" s="21">
        <v>0</v>
      </c>
      <c r="H13" s="16">
        <f>(C13+D13+E13+F13+G13)*$B$12</f>
        <v>6</v>
      </c>
      <c r="J13" s="26">
        <f t="shared" si="0"/>
        <v>7.874015748031496E-3</v>
      </c>
    </row>
    <row r="14" spans="1:10" x14ac:dyDescent="0.25">
      <c r="A14" t="s">
        <v>10</v>
      </c>
      <c r="B14" s="16"/>
      <c r="C14" s="21"/>
      <c r="D14" s="21"/>
      <c r="E14" s="21">
        <v>0</v>
      </c>
      <c r="F14" s="21">
        <v>3</v>
      </c>
      <c r="G14" s="21">
        <v>0</v>
      </c>
      <c r="H14" s="16">
        <f>(C14+D14+E14+F14+G14)*$B$12</f>
        <v>6</v>
      </c>
      <c r="J14" s="26">
        <f t="shared" si="0"/>
        <v>7.874015748031496E-3</v>
      </c>
    </row>
    <row r="15" spans="1:10" s="6" customFormat="1" ht="21" x14ac:dyDescent="0.35">
      <c r="A15" s="6" t="s">
        <v>11</v>
      </c>
      <c r="B15" s="15">
        <v>3</v>
      </c>
      <c r="C15" s="20" t="s">
        <v>78</v>
      </c>
      <c r="D15" s="20" t="s">
        <v>78</v>
      </c>
      <c r="E15" s="20" t="s">
        <v>78</v>
      </c>
      <c r="F15" s="20" t="s">
        <v>78</v>
      </c>
      <c r="G15" s="20" t="s">
        <v>78</v>
      </c>
      <c r="H15" s="15">
        <f>SUM(H16:H18)</f>
        <v>27</v>
      </c>
      <c r="I15" s="7"/>
      <c r="J15" s="25">
        <f t="shared" si="0"/>
        <v>3.5433070866141732E-2</v>
      </c>
    </row>
    <row r="16" spans="1:10" x14ac:dyDescent="0.25">
      <c r="A16" t="s">
        <v>12</v>
      </c>
      <c r="B16" s="16"/>
      <c r="C16" s="21"/>
      <c r="D16" s="21">
        <v>0</v>
      </c>
      <c r="E16" s="21"/>
      <c r="F16" s="21">
        <v>3</v>
      </c>
      <c r="G16" s="21">
        <v>0</v>
      </c>
      <c r="H16" s="16">
        <f>(C16+D16+E16+F16+G16)*$B$15</f>
        <v>9</v>
      </c>
      <c r="J16" s="26">
        <f t="shared" si="0"/>
        <v>1.1811023622047244E-2</v>
      </c>
    </row>
    <row r="17" spans="1:10" x14ac:dyDescent="0.25">
      <c r="A17" t="s">
        <v>13</v>
      </c>
      <c r="B17" s="16"/>
      <c r="C17" s="21"/>
      <c r="D17" s="21"/>
      <c r="E17" s="21">
        <v>0</v>
      </c>
      <c r="F17" s="21">
        <v>3</v>
      </c>
      <c r="G17" s="21">
        <v>0</v>
      </c>
      <c r="H17" s="16">
        <f t="shared" ref="H17:H18" si="2">(C17+D17+E17+F17+G17)*$B$15</f>
        <v>9</v>
      </c>
      <c r="J17" s="26">
        <f t="shared" si="0"/>
        <v>1.1811023622047244E-2</v>
      </c>
    </row>
    <row r="18" spans="1:10" ht="30" x14ac:dyDescent="0.25">
      <c r="A18" s="1" t="s">
        <v>14</v>
      </c>
      <c r="B18" s="16"/>
      <c r="C18" s="21"/>
      <c r="D18" s="21"/>
      <c r="E18" s="21"/>
      <c r="F18" s="21">
        <v>3</v>
      </c>
      <c r="G18" s="21">
        <v>0</v>
      </c>
      <c r="H18" s="16">
        <f t="shared" si="2"/>
        <v>9</v>
      </c>
      <c r="J18" s="26">
        <f t="shared" si="0"/>
        <v>1.1811023622047244E-2</v>
      </c>
    </row>
    <row r="19" spans="1:10" s="6" customFormat="1" ht="21" x14ac:dyDescent="0.35">
      <c r="A19" s="6" t="s">
        <v>15</v>
      </c>
      <c r="B19" s="15">
        <v>4</v>
      </c>
      <c r="C19" s="20" t="s">
        <v>78</v>
      </c>
      <c r="D19" s="20" t="s">
        <v>78</v>
      </c>
      <c r="E19" s="20" t="s">
        <v>78</v>
      </c>
      <c r="F19" s="20" t="s">
        <v>78</v>
      </c>
      <c r="G19" s="20" t="s">
        <v>78</v>
      </c>
      <c r="H19" s="15">
        <f>SUM(H20:H23)</f>
        <v>48</v>
      </c>
      <c r="I19" s="7"/>
      <c r="J19" s="25">
        <f t="shared" si="0"/>
        <v>6.2992125984251968E-2</v>
      </c>
    </row>
    <row r="20" spans="1:10" x14ac:dyDescent="0.25">
      <c r="A20" t="s">
        <v>16</v>
      </c>
      <c r="B20" s="16"/>
      <c r="C20" s="21"/>
      <c r="D20" s="21">
        <v>0</v>
      </c>
      <c r="E20" s="21"/>
      <c r="F20" s="21">
        <v>3</v>
      </c>
      <c r="G20" s="21">
        <v>0</v>
      </c>
      <c r="H20" s="16">
        <f>(C20+D20+E20+F20+G20)*$B$19</f>
        <v>12</v>
      </c>
      <c r="J20" s="26">
        <f t="shared" si="0"/>
        <v>1.5748031496062992E-2</v>
      </c>
    </row>
    <row r="21" spans="1:10" ht="30" x14ac:dyDescent="0.25">
      <c r="A21" s="1" t="s">
        <v>17</v>
      </c>
      <c r="B21" s="16"/>
      <c r="C21" s="21"/>
      <c r="D21" s="21"/>
      <c r="E21" s="21">
        <v>0</v>
      </c>
      <c r="F21" s="21">
        <v>3</v>
      </c>
      <c r="G21" s="21">
        <v>0</v>
      </c>
      <c r="H21" s="16">
        <f t="shared" ref="H21:H23" si="3">(C21+D21+E21+F21+G21)*$B$19</f>
        <v>12</v>
      </c>
      <c r="J21" s="26">
        <f t="shared" si="0"/>
        <v>1.5748031496062992E-2</v>
      </c>
    </row>
    <row r="22" spans="1:10" x14ac:dyDescent="0.25">
      <c r="A22" t="s">
        <v>18</v>
      </c>
      <c r="B22" s="16"/>
      <c r="C22" s="21"/>
      <c r="D22" s="21"/>
      <c r="E22" s="21"/>
      <c r="F22" s="21">
        <v>3</v>
      </c>
      <c r="G22" s="21">
        <v>0</v>
      </c>
      <c r="H22" s="16">
        <f t="shared" si="3"/>
        <v>12</v>
      </c>
      <c r="J22" s="26">
        <f t="shared" si="0"/>
        <v>1.5748031496062992E-2</v>
      </c>
    </row>
    <row r="23" spans="1:10" x14ac:dyDescent="0.25">
      <c r="A23" t="s">
        <v>19</v>
      </c>
      <c r="B23" s="16"/>
      <c r="C23" s="21"/>
      <c r="D23" s="21"/>
      <c r="E23" s="21"/>
      <c r="F23" s="21">
        <v>3</v>
      </c>
      <c r="G23" s="21">
        <v>0</v>
      </c>
      <c r="H23" s="16">
        <f t="shared" si="3"/>
        <v>12</v>
      </c>
      <c r="J23" s="26">
        <f t="shared" si="0"/>
        <v>1.5748031496062992E-2</v>
      </c>
    </row>
    <row r="24" spans="1:10" s="6" customFormat="1" ht="21" x14ac:dyDescent="0.35">
      <c r="A24" s="6" t="s">
        <v>20</v>
      </c>
      <c r="B24" s="15">
        <v>4</v>
      </c>
      <c r="C24" s="20" t="s">
        <v>78</v>
      </c>
      <c r="D24" s="20" t="s">
        <v>78</v>
      </c>
      <c r="E24" s="20" t="s">
        <v>78</v>
      </c>
      <c r="F24" s="20" t="s">
        <v>78</v>
      </c>
      <c r="G24" s="20" t="s">
        <v>78</v>
      </c>
      <c r="H24" s="15">
        <f>SUM(H25:H31)</f>
        <v>84</v>
      </c>
      <c r="I24" s="7"/>
      <c r="J24" s="25">
        <f t="shared" si="0"/>
        <v>0.11023622047244094</v>
      </c>
    </row>
    <row r="25" spans="1:10" x14ac:dyDescent="0.25">
      <c r="A25" t="s">
        <v>21</v>
      </c>
      <c r="B25" s="16"/>
      <c r="C25" s="21">
        <v>0</v>
      </c>
      <c r="D25" s="21">
        <v>0</v>
      </c>
      <c r="E25" s="21">
        <v>0</v>
      </c>
      <c r="F25" s="21">
        <v>3</v>
      </c>
      <c r="G25" s="21">
        <v>0</v>
      </c>
      <c r="H25" s="16">
        <f>(C25+D25+E25+F25+G25)*$B$24</f>
        <v>12</v>
      </c>
      <c r="J25" s="26">
        <f t="shared" si="0"/>
        <v>1.5748031496062992E-2</v>
      </c>
    </row>
    <row r="26" spans="1:10" x14ac:dyDescent="0.25">
      <c r="A26" t="s">
        <v>22</v>
      </c>
      <c r="B26" s="16"/>
      <c r="C26" s="21"/>
      <c r="D26" s="21"/>
      <c r="E26" s="21">
        <v>0</v>
      </c>
      <c r="F26" s="21">
        <v>3</v>
      </c>
      <c r="G26" s="21">
        <v>0</v>
      </c>
      <c r="H26" s="16">
        <f t="shared" ref="H26:H31" si="4">(C26+D26+E26+F26+G26)*$B$24</f>
        <v>12</v>
      </c>
      <c r="J26" s="26">
        <f t="shared" si="0"/>
        <v>1.5748031496062992E-2</v>
      </c>
    </row>
    <row r="27" spans="1:10" x14ac:dyDescent="0.25">
      <c r="A27" t="s">
        <v>23</v>
      </c>
      <c r="B27" s="16"/>
      <c r="C27" s="21"/>
      <c r="D27" s="21"/>
      <c r="E27" s="21"/>
      <c r="F27" s="21">
        <v>3</v>
      </c>
      <c r="G27" s="21">
        <v>0</v>
      </c>
      <c r="H27" s="16">
        <f t="shared" si="4"/>
        <v>12</v>
      </c>
      <c r="J27" s="26">
        <f t="shared" si="0"/>
        <v>1.5748031496062992E-2</v>
      </c>
    </row>
    <row r="28" spans="1:10" x14ac:dyDescent="0.25">
      <c r="A28" t="s">
        <v>24</v>
      </c>
      <c r="B28" s="16"/>
      <c r="C28" s="21"/>
      <c r="D28" s="21"/>
      <c r="E28" s="21"/>
      <c r="F28" s="21">
        <v>3</v>
      </c>
      <c r="G28" s="21">
        <v>0</v>
      </c>
      <c r="H28" s="16">
        <f t="shared" si="4"/>
        <v>12</v>
      </c>
      <c r="J28" s="26">
        <f t="shared" si="0"/>
        <v>1.5748031496062992E-2</v>
      </c>
    </row>
    <row r="29" spans="1:10" x14ac:dyDescent="0.25">
      <c r="A29" t="s">
        <v>25</v>
      </c>
      <c r="B29" s="16"/>
      <c r="C29" s="21"/>
      <c r="D29" s="21"/>
      <c r="E29" s="21"/>
      <c r="F29" s="21">
        <v>3</v>
      </c>
      <c r="G29" s="21">
        <v>0</v>
      </c>
      <c r="H29" s="16">
        <f t="shared" si="4"/>
        <v>12</v>
      </c>
      <c r="J29" s="26">
        <f t="shared" si="0"/>
        <v>1.5748031496062992E-2</v>
      </c>
    </row>
    <row r="30" spans="1:10" x14ac:dyDescent="0.25">
      <c r="A30" t="s">
        <v>26</v>
      </c>
      <c r="B30" s="16"/>
      <c r="C30" s="21"/>
      <c r="D30" s="21"/>
      <c r="E30" s="21">
        <v>0</v>
      </c>
      <c r="F30" s="21">
        <v>3</v>
      </c>
      <c r="G30" s="21">
        <v>0</v>
      </c>
      <c r="H30" s="16">
        <f t="shared" si="4"/>
        <v>12</v>
      </c>
      <c r="J30" s="26">
        <f t="shared" si="0"/>
        <v>1.5748031496062992E-2</v>
      </c>
    </row>
    <row r="31" spans="1:10" ht="30" x14ac:dyDescent="0.25">
      <c r="A31" s="1" t="s">
        <v>27</v>
      </c>
      <c r="B31" s="16"/>
      <c r="C31" s="21"/>
      <c r="D31" s="21"/>
      <c r="E31" s="21"/>
      <c r="F31" s="21">
        <v>3</v>
      </c>
      <c r="G31" s="21">
        <v>0</v>
      </c>
      <c r="H31" s="16">
        <f t="shared" si="4"/>
        <v>12</v>
      </c>
      <c r="J31" s="26">
        <f t="shared" si="0"/>
        <v>1.5748031496062992E-2</v>
      </c>
    </row>
    <row r="32" spans="1:10" s="6" customFormat="1" ht="21" x14ac:dyDescent="0.35">
      <c r="A32" s="6" t="s">
        <v>72</v>
      </c>
      <c r="B32" s="15">
        <v>1</v>
      </c>
      <c r="C32" s="20" t="s">
        <v>78</v>
      </c>
      <c r="D32" s="20" t="s">
        <v>78</v>
      </c>
      <c r="E32" s="20" t="s">
        <v>78</v>
      </c>
      <c r="F32" s="20" t="s">
        <v>78</v>
      </c>
      <c r="G32" s="20" t="s">
        <v>78</v>
      </c>
      <c r="H32" s="15">
        <f>H33</f>
        <v>3</v>
      </c>
      <c r="I32" s="7"/>
      <c r="J32" s="25">
        <f t="shared" si="0"/>
        <v>3.937007874015748E-3</v>
      </c>
    </row>
    <row r="33" spans="1:10" x14ac:dyDescent="0.25">
      <c r="A33" t="s">
        <v>28</v>
      </c>
      <c r="B33" s="16"/>
      <c r="C33" s="21"/>
      <c r="D33" s="21"/>
      <c r="E33" s="21">
        <v>0</v>
      </c>
      <c r="F33" s="21">
        <v>3</v>
      </c>
      <c r="G33" s="21">
        <v>0</v>
      </c>
      <c r="H33" s="16">
        <f>(C33+D33+E33+F33+G33)*$B$32</f>
        <v>3</v>
      </c>
      <c r="J33" s="26">
        <f t="shared" si="0"/>
        <v>3.937007874015748E-3</v>
      </c>
    </row>
    <row r="34" spans="1:10" s="6" customFormat="1" ht="21" x14ac:dyDescent="0.35">
      <c r="A34" s="6" t="s">
        <v>29</v>
      </c>
      <c r="B34" s="15">
        <v>9</v>
      </c>
      <c r="C34" s="20" t="s">
        <v>78</v>
      </c>
      <c r="D34" s="20" t="s">
        <v>78</v>
      </c>
      <c r="E34" s="20" t="s">
        <v>78</v>
      </c>
      <c r="F34" s="20" t="s">
        <v>78</v>
      </c>
      <c r="G34" s="20" t="s">
        <v>78</v>
      </c>
      <c r="H34" s="15">
        <f>H35</f>
        <v>27</v>
      </c>
      <c r="I34" s="7"/>
      <c r="J34" s="25">
        <f t="shared" si="0"/>
        <v>3.5433070866141732E-2</v>
      </c>
    </row>
    <row r="35" spans="1:10" x14ac:dyDescent="0.25">
      <c r="A35" t="s">
        <v>30</v>
      </c>
      <c r="B35" s="16"/>
      <c r="C35" s="21"/>
      <c r="D35" s="21"/>
      <c r="E35" s="21">
        <v>0</v>
      </c>
      <c r="F35" s="21">
        <v>3</v>
      </c>
      <c r="G35" s="21">
        <v>0</v>
      </c>
      <c r="H35" s="16">
        <f>(C35+D35+E35+F35+G35)*$B$34</f>
        <v>27</v>
      </c>
      <c r="J35" s="26">
        <f t="shared" si="0"/>
        <v>3.5433070866141732E-2</v>
      </c>
    </row>
    <row r="36" spans="1:10" s="6" customFormat="1" ht="21" x14ac:dyDescent="0.35">
      <c r="A36" s="6" t="s">
        <v>31</v>
      </c>
      <c r="B36" s="15">
        <v>4</v>
      </c>
      <c r="C36" s="20" t="s">
        <v>78</v>
      </c>
      <c r="D36" s="20" t="s">
        <v>78</v>
      </c>
      <c r="E36" s="20" t="s">
        <v>78</v>
      </c>
      <c r="F36" s="20" t="s">
        <v>78</v>
      </c>
      <c r="G36" s="20" t="s">
        <v>78</v>
      </c>
      <c r="H36" s="15">
        <f>SUM(H37:H38)</f>
        <v>13.5</v>
      </c>
      <c r="I36" s="7"/>
      <c r="J36" s="25">
        <f t="shared" si="0"/>
        <v>1.7716535433070866E-2</v>
      </c>
    </row>
    <row r="37" spans="1:10" x14ac:dyDescent="0.25">
      <c r="A37" t="s">
        <v>32</v>
      </c>
      <c r="B37" s="16"/>
      <c r="C37" s="21"/>
      <c r="D37" s="21">
        <v>0</v>
      </c>
      <c r="E37" s="21"/>
      <c r="F37" s="21">
        <v>3</v>
      </c>
      <c r="G37" s="21">
        <v>0</v>
      </c>
      <c r="H37" s="16">
        <f>(C37+D37+E37+F37+G37)*$B$36</f>
        <v>12</v>
      </c>
      <c r="J37" s="26">
        <f t="shared" si="0"/>
        <v>1.5748031496062992E-2</v>
      </c>
    </row>
    <row r="38" spans="1:10" x14ac:dyDescent="0.25">
      <c r="A38" t="s">
        <v>33</v>
      </c>
      <c r="B38" s="16"/>
      <c r="C38" s="21"/>
      <c r="D38" s="21"/>
      <c r="E38" s="21">
        <v>0</v>
      </c>
      <c r="F38" s="21">
        <v>3</v>
      </c>
      <c r="G38" s="21">
        <v>0</v>
      </c>
      <c r="H38" s="16">
        <f>(C38+D38+E38+F38+G38)*$B$36/8</f>
        <v>1.5</v>
      </c>
      <c r="J38" s="26">
        <f t="shared" si="0"/>
        <v>1.968503937007874E-3</v>
      </c>
    </row>
    <row r="39" spans="1:10" s="6" customFormat="1" ht="21" x14ac:dyDescent="0.35">
      <c r="A39" s="6" t="s">
        <v>34</v>
      </c>
      <c r="B39" s="15">
        <v>8</v>
      </c>
      <c r="C39" s="20" t="s">
        <v>78</v>
      </c>
      <c r="D39" s="20" t="s">
        <v>78</v>
      </c>
      <c r="E39" s="20" t="s">
        <v>78</v>
      </c>
      <c r="F39" s="20" t="s">
        <v>78</v>
      </c>
      <c r="G39" s="20" t="s">
        <v>78</v>
      </c>
      <c r="H39" s="15">
        <f>SUM(H40:H43)</f>
        <v>96</v>
      </c>
      <c r="I39" s="7"/>
      <c r="J39" s="25">
        <f t="shared" si="0"/>
        <v>0.12598425196850394</v>
      </c>
    </row>
    <row r="40" spans="1:10" x14ac:dyDescent="0.25">
      <c r="A40" t="s">
        <v>35</v>
      </c>
      <c r="B40" s="16"/>
      <c r="C40" s="21"/>
      <c r="D40" s="21">
        <v>0</v>
      </c>
      <c r="E40" s="21"/>
      <c r="F40" s="21">
        <v>3</v>
      </c>
      <c r="G40" s="21">
        <v>0</v>
      </c>
      <c r="H40" s="16">
        <f>(C40+D40+E40+F40+G40)*$B$39</f>
        <v>24</v>
      </c>
      <c r="J40" s="26">
        <f t="shared" si="0"/>
        <v>3.1496062992125984E-2</v>
      </c>
    </row>
    <row r="41" spans="1:10" x14ac:dyDescent="0.25">
      <c r="A41" t="s">
        <v>36</v>
      </c>
      <c r="B41" s="16"/>
      <c r="C41" s="21"/>
      <c r="D41" s="21"/>
      <c r="E41" s="21">
        <v>0</v>
      </c>
      <c r="F41" s="21">
        <v>3</v>
      </c>
      <c r="G41" s="21">
        <v>0</v>
      </c>
      <c r="H41" s="16">
        <f t="shared" ref="H41:H43" si="5">(C41+D41+E41+F41+G41)*$B$39</f>
        <v>24</v>
      </c>
      <c r="J41" s="26">
        <f t="shared" si="0"/>
        <v>3.1496062992125984E-2</v>
      </c>
    </row>
    <row r="42" spans="1:10" x14ac:dyDescent="0.25">
      <c r="A42" t="s">
        <v>37</v>
      </c>
      <c r="B42" s="16"/>
      <c r="C42" s="21"/>
      <c r="D42" s="21"/>
      <c r="E42" s="21"/>
      <c r="F42" s="21">
        <v>3</v>
      </c>
      <c r="G42" s="21">
        <v>0</v>
      </c>
      <c r="H42" s="16">
        <f t="shared" si="5"/>
        <v>24</v>
      </c>
      <c r="J42" s="26">
        <f t="shared" si="0"/>
        <v>3.1496062992125984E-2</v>
      </c>
    </row>
    <row r="43" spans="1:10" x14ac:dyDescent="0.25">
      <c r="A43" t="s">
        <v>38</v>
      </c>
      <c r="B43" s="16"/>
      <c r="C43" s="21"/>
      <c r="D43" s="21"/>
      <c r="E43" s="21"/>
      <c r="F43" s="21">
        <v>3</v>
      </c>
      <c r="G43" s="21">
        <v>0</v>
      </c>
      <c r="H43" s="16">
        <f t="shared" si="5"/>
        <v>24</v>
      </c>
      <c r="J43" s="26">
        <f t="shared" si="0"/>
        <v>3.1496062992125984E-2</v>
      </c>
    </row>
    <row r="44" spans="1:10" s="6" customFormat="1" ht="21" x14ac:dyDescent="0.35">
      <c r="A44" s="6" t="s">
        <v>39</v>
      </c>
      <c r="B44" s="15">
        <v>10</v>
      </c>
      <c r="C44" s="20" t="s">
        <v>78</v>
      </c>
      <c r="D44" s="20" t="s">
        <v>78</v>
      </c>
      <c r="E44" s="20" t="s">
        <v>78</v>
      </c>
      <c r="F44" s="20" t="s">
        <v>78</v>
      </c>
      <c r="G44" s="20" t="s">
        <v>78</v>
      </c>
      <c r="H44" s="15">
        <f>SUM(H45:H46)</f>
        <v>60</v>
      </c>
      <c r="I44" s="7"/>
      <c r="J44" s="25">
        <f t="shared" si="0"/>
        <v>7.874015748031496E-2</v>
      </c>
    </row>
    <row r="45" spans="1:10" x14ac:dyDescent="0.25">
      <c r="A45" t="s">
        <v>40</v>
      </c>
      <c r="B45" s="16"/>
      <c r="C45" s="21"/>
      <c r="D45" s="21">
        <v>0</v>
      </c>
      <c r="E45" s="21"/>
      <c r="F45" s="21">
        <v>3</v>
      </c>
      <c r="G45" s="21">
        <v>0</v>
      </c>
      <c r="H45" s="16">
        <f>(C45+D45+E45+F45+G45)*$B$44</f>
        <v>30</v>
      </c>
      <c r="J45" s="26">
        <f t="shared" si="0"/>
        <v>3.937007874015748E-2</v>
      </c>
    </row>
    <row r="46" spans="1:10" x14ac:dyDescent="0.25">
      <c r="A46" t="s">
        <v>41</v>
      </c>
      <c r="B46" s="16"/>
      <c r="C46" s="21"/>
      <c r="D46" s="21"/>
      <c r="E46" s="21">
        <v>0</v>
      </c>
      <c r="F46" s="21">
        <v>3</v>
      </c>
      <c r="G46" s="21">
        <v>0</v>
      </c>
      <c r="H46" s="16">
        <f>(C46+D46+E46+F46+G46)*$B$44</f>
        <v>30</v>
      </c>
      <c r="J46" s="26">
        <f t="shared" si="0"/>
        <v>3.937007874015748E-2</v>
      </c>
    </row>
    <row r="47" spans="1:10" s="6" customFormat="1" ht="21" x14ac:dyDescent="0.35">
      <c r="A47" s="6" t="s">
        <v>42</v>
      </c>
      <c r="B47" s="15">
        <v>3</v>
      </c>
      <c r="C47" s="20" t="s">
        <v>78</v>
      </c>
      <c r="D47" s="20" t="s">
        <v>78</v>
      </c>
      <c r="E47" s="20" t="s">
        <v>78</v>
      </c>
      <c r="F47" s="20" t="s">
        <v>78</v>
      </c>
      <c r="G47" s="20" t="s">
        <v>78</v>
      </c>
      <c r="H47" s="15">
        <f>SUM(H48:H50)</f>
        <v>27</v>
      </c>
      <c r="I47" s="7"/>
      <c r="J47" s="25">
        <f t="shared" si="0"/>
        <v>3.5433070866141732E-2</v>
      </c>
    </row>
    <row r="48" spans="1:10" x14ac:dyDescent="0.25">
      <c r="A48" t="s">
        <v>43</v>
      </c>
      <c r="B48" s="16"/>
      <c r="C48" s="21"/>
      <c r="D48" s="21">
        <v>0</v>
      </c>
      <c r="E48" s="21"/>
      <c r="F48" s="21">
        <v>3</v>
      </c>
      <c r="G48" s="21">
        <v>0</v>
      </c>
      <c r="H48" s="16">
        <f>(C48+D48+E48+F48+G48)*$B$47</f>
        <v>9</v>
      </c>
      <c r="J48" s="26">
        <f t="shared" si="0"/>
        <v>1.1811023622047244E-2</v>
      </c>
    </row>
    <row r="49" spans="1:10" x14ac:dyDescent="0.25">
      <c r="A49" t="s">
        <v>44</v>
      </c>
      <c r="B49" s="16"/>
      <c r="C49" s="21"/>
      <c r="D49" s="21"/>
      <c r="E49" s="21">
        <v>0</v>
      </c>
      <c r="F49" s="21">
        <v>3</v>
      </c>
      <c r="G49" s="21">
        <v>0</v>
      </c>
      <c r="H49" s="16">
        <f>(C49+D49+E49+F49+G49)*$B$47</f>
        <v>9</v>
      </c>
      <c r="J49" s="26">
        <f t="shared" si="0"/>
        <v>1.1811023622047244E-2</v>
      </c>
    </row>
    <row r="50" spans="1:10" x14ac:dyDescent="0.25">
      <c r="A50" t="s">
        <v>45</v>
      </c>
      <c r="B50" s="16"/>
      <c r="C50" s="21"/>
      <c r="D50" s="21"/>
      <c r="E50" s="21"/>
      <c r="F50" s="21">
        <v>3</v>
      </c>
      <c r="G50" s="21">
        <v>0</v>
      </c>
      <c r="H50" s="16">
        <f>(C50+D50+E50+F50+G50)*$B$47</f>
        <v>9</v>
      </c>
      <c r="J50" s="26">
        <f t="shared" si="0"/>
        <v>1.1811023622047244E-2</v>
      </c>
    </row>
    <row r="51" spans="1:10" s="6" customFormat="1" ht="21" x14ac:dyDescent="0.35">
      <c r="A51" s="6" t="s">
        <v>46</v>
      </c>
      <c r="B51" s="15">
        <v>3</v>
      </c>
      <c r="C51" s="20" t="s">
        <v>78</v>
      </c>
      <c r="D51" s="20" t="s">
        <v>78</v>
      </c>
      <c r="E51" s="20" t="s">
        <v>78</v>
      </c>
      <c r="F51" s="20" t="s">
        <v>78</v>
      </c>
      <c r="G51" s="20" t="s">
        <v>78</v>
      </c>
      <c r="H51" s="15">
        <f>SUM(H52:H55)</f>
        <v>36</v>
      </c>
      <c r="I51" s="7"/>
      <c r="J51" s="25">
        <f t="shared" si="0"/>
        <v>4.7244094488188976E-2</v>
      </c>
    </row>
    <row r="52" spans="1:10" x14ac:dyDescent="0.25">
      <c r="A52" t="s">
        <v>47</v>
      </c>
      <c r="B52" s="16"/>
      <c r="C52" s="21"/>
      <c r="D52" s="21">
        <v>0</v>
      </c>
      <c r="E52" s="21"/>
      <c r="F52" s="21">
        <v>3</v>
      </c>
      <c r="G52" s="21">
        <v>0</v>
      </c>
      <c r="H52" s="16">
        <f>(C52+D52+E52+F52+G52)*$B$51</f>
        <v>9</v>
      </c>
      <c r="J52" s="26">
        <f t="shared" si="0"/>
        <v>1.1811023622047244E-2</v>
      </c>
    </row>
    <row r="53" spans="1:10" x14ac:dyDescent="0.25">
      <c r="A53" t="s">
        <v>48</v>
      </c>
      <c r="B53" s="16"/>
      <c r="C53" s="21"/>
      <c r="D53" s="21"/>
      <c r="E53" s="21">
        <v>0</v>
      </c>
      <c r="F53" s="21">
        <v>3</v>
      </c>
      <c r="G53" s="21">
        <v>0</v>
      </c>
      <c r="H53" s="16">
        <f t="shared" ref="H53:H55" si="6">(C53+D53+E53+F53+G53)*$B$51</f>
        <v>9</v>
      </c>
      <c r="J53" s="26">
        <f t="shared" si="0"/>
        <v>1.1811023622047244E-2</v>
      </c>
    </row>
    <row r="54" spans="1:10" x14ac:dyDescent="0.25">
      <c r="A54" t="s">
        <v>49</v>
      </c>
      <c r="B54" s="16"/>
      <c r="C54" s="21"/>
      <c r="D54" s="21"/>
      <c r="E54" s="21"/>
      <c r="F54" s="21">
        <v>3</v>
      </c>
      <c r="G54" s="21">
        <v>0</v>
      </c>
      <c r="H54" s="16">
        <f t="shared" si="6"/>
        <v>9</v>
      </c>
      <c r="J54" s="26">
        <f t="shared" si="0"/>
        <v>1.1811023622047244E-2</v>
      </c>
    </row>
    <row r="55" spans="1:10" x14ac:dyDescent="0.25">
      <c r="A55" t="s">
        <v>50</v>
      </c>
      <c r="B55" s="16"/>
      <c r="C55" s="21"/>
      <c r="D55" s="21"/>
      <c r="E55" s="21"/>
      <c r="F55" s="21">
        <v>3</v>
      </c>
      <c r="G55" s="21">
        <v>0</v>
      </c>
      <c r="H55" s="16">
        <f t="shared" si="6"/>
        <v>9</v>
      </c>
      <c r="J55" s="26">
        <f t="shared" si="0"/>
        <v>1.1811023622047244E-2</v>
      </c>
    </row>
    <row r="56" spans="1:10" s="6" customFormat="1" ht="21" x14ac:dyDescent="0.35">
      <c r="A56" s="6" t="s">
        <v>51</v>
      </c>
      <c r="B56" s="15">
        <v>1</v>
      </c>
      <c r="C56" s="20"/>
      <c r="D56" s="20"/>
      <c r="E56" s="20"/>
      <c r="F56" s="20">
        <v>3</v>
      </c>
      <c r="G56" s="20">
        <v>0</v>
      </c>
      <c r="H56" s="15">
        <f>(C56+D56+E56+F56+G56)*$B$56</f>
        <v>3</v>
      </c>
      <c r="I56" s="7"/>
      <c r="J56" s="25">
        <f t="shared" si="0"/>
        <v>3.937007874015748E-3</v>
      </c>
    </row>
    <row r="57" spans="1:10" s="6" customFormat="1" ht="21" x14ac:dyDescent="0.35">
      <c r="A57" s="6" t="s">
        <v>52</v>
      </c>
      <c r="B57" s="15">
        <v>25</v>
      </c>
      <c r="C57" s="20"/>
      <c r="D57" s="20"/>
      <c r="E57" s="20"/>
      <c r="F57" s="20">
        <v>3</v>
      </c>
      <c r="G57" s="20">
        <v>0</v>
      </c>
      <c r="H57" s="15">
        <f>(C57+D57+E57+F57+G57)*$B$57*2.5</f>
        <v>187.5</v>
      </c>
      <c r="I57" s="7"/>
      <c r="J57" s="25">
        <f t="shared" si="0"/>
        <v>0.24606299212598426</v>
      </c>
    </row>
    <row r="58" spans="1:10" s="6" customFormat="1" ht="21" x14ac:dyDescent="0.35">
      <c r="A58" s="6" t="s">
        <v>53</v>
      </c>
      <c r="B58" s="15">
        <v>0</v>
      </c>
      <c r="C58" s="20"/>
      <c r="D58" s="20"/>
      <c r="E58" s="20"/>
      <c r="F58" s="20"/>
      <c r="G58" s="20"/>
      <c r="H58" s="15">
        <f t="shared" ref="H58:H59" si="7">SUM(C58:G58)</f>
        <v>0</v>
      </c>
      <c r="I58" s="7" t="s">
        <v>74</v>
      </c>
      <c r="J58" s="25">
        <f t="shared" si="0"/>
        <v>0</v>
      </c>
    </row>
    <row r="59" spans="1:10" s="6" customFormat="1" ht="21" x14ac:dyDescent="0.35">
      <c r="A59" s="6" t="s">
        <v>54</v>
      </c>
      <c r="B59" s="15">
        <v>0</v>
      </c>
      <c r="C59" s="20"/>
      <c r="D59" s="20"/>
      <c r="E59" s="20"/>
      <c r="F59" s="20"/>
      <c r="G59" s="20"/>
      <c r="H59" s="15">
        <f t="shared" si="7"/>
        <v>0</v>
      </c>
      <c r="I59" s="7" t="s">
        <v>75</v>
      </c>
      <c r="J59" s="25">
        <f t="shared" si="0"/>
        <v>0</v>
      </c>
    </row>
    <row r="60" spans="1:10" s="6" customFormat="1" ht="21" x14ac:dyDescent="0.35">
      <c r="A60" s="6" t="s">
        <v>55</v>
      </c>
      <c r="B60" s="15">
        <v>1</v>
      </c>
      <c r="C60" s="20"/>
      <c r="D60" s="20">
        <v>0</v>
      </c>
      <c r="E60" s="20"/>
      <c r="F60" s="20">
        <v>3</v>
      </c>
      <c r="G60" s="20">
        <v>0</v>
      </c>
      <c r="H60" s="15">
        <f>(C60+D60+E60+F60+G60)*$B$60</f>
        <v>3</v>
      </c>
      <c r="I60" s="7"/>
      <c r="J60" s="25">
        <f t="shared" si="0"/>
        <v>3.937007874015748E-3</v>
      </c>
    </row>
    <row r="61" spans="1:10" s="6" customFormat="1" ht="21" x14ac:dyDescent="0.35">
      <c r="A61" s="6" t="s">
        <v>56</v>
      </c>
      <c r="B61" s="15">
        <v>3</v>
      </c>
      <c r="C61" s="20"/>
      <c r="D61" s="20">
        <v>0</v>
      </c>
      <c r="E61" s="20"/>
      <c r="F61" s="20">
        <v>3</v>
      </c>
      <c r="G61" s="20">
        <v>0</v>
      </c>
      <c r="H61" s="15">
        <f>(C61+D61+E61+F61+G61)*$B$61</f>
        <v>9</v>
      </c>
      <c r="I61" s="7"/>
      <c r="J61" s="25">
        <f t="shared" si="0"/>
        <v>1.1811023622047244E-2</v>
      </c>
    </row>
    <row r="62" spans="1:10" s="6" customFormat="1" ht="21" x14ac:dyDescent="0.35">
      <c r="A62" s="6" t="s">
        <v>57</v>
      </c>
      <c r="B62" s="15">
        <v>1</v>
      </c>
      <c r="C62" s="20"/>
      <c r="D62" s="20">
        <v>0</v>
      </c>
      <c r="E62" s="20"/>
      <c r="F62" s="20">
        <v>3</v>
      </c>
      <c r="G62" s="20">
        <v>0</v>
      </c>
      <c r="H62" s="15">
        <f>(C62+D62+E62+F62+G62)*$B$62</f>
        <v>3</v>
      </c>
      <c r="I62" s="7"/>
      <c r="J62" s="25">
        <f t="shared" si="0"/>
        <v>3.937007874015748E-3</v>
      </c>
    </row>
    <row r="63" spans="1:10" s="6" customFormat="1" ht="21" x14ac:dyDescent="0.35">
      <c r="A63" s="6" t="s">
        <v>58</v>
      </c>
      <c r="B63" s="15">
        <v>1</v>
      </c>
      <c r="C63" s="20"/>
      <c r="D63" s="20">
        <v>0</v>
      </c>
      <c r="E63" s="20"/>
      <c r="F63" s="20">
        <v>3</v>
      </c>
      <c r="G63" s="20">
        <v>0</v>
      </c>
      <c r="H63" s="15">
        <f>(C63+D63+E63+F63+G63)*$B$63</f>
        <v>3</v>
      </c>
      <c r="I63" s="7"/>
      <c r="J63" s="25">
        <f t="shared" si="0"/>
        <v>3.937007874015748E-3</v>
      </c>
    </row>
    <row r="64" spans="1:10" s="6" customFormat="1" ht="21" x14ac:dyDescent="0.35">
      <c r="A64" s="6" t="s">
        <v>59</v>
      </c>
      <c r="B64" s="15">
        <v>1</v>
      </c>
      <c r="C64" s="20"/>
      <c r="D64" s="20">
        <v>0</v>
      </c>
      <c r="E64" s="20"/>
      <c r="F64" s="20">
        <v>3</v>
      </c>
      <c r="G64" s="20">
        <v>0</v>
      </c>
      <c r="H64" s="15">
        <f>(C64+D64+E64+F64+G64)*$B$64</f>
        <v>3</v>
      </c>
      <c r="I64" s="7"/>
      <c r="J64" s="25">
        <f t="shared" si="0"/>
        <v>3.937007874015748E-3</v>
      </c>
    </row>
    <row r="65" spans="1:10" s="6" customFormat="1" ht="21" x14ac:dyDescent="0.35">
      <c r="A65" s="6" t="s">
        <v>60</v>
      </c>
      <c r="B65" s="15">
        <v>1</v>
      </c>
      <c r="C65" s="20"/>
      <c r="D65" s="20">
        <v>0</v>
      </c>
      <c r="E65" s="20"/>
      <c r="F65" s="20">
        <v>3</v>
      </c>
      <c r="G65" s="20">
        <v>0</v>
      </c>
      <c r="H65" s="15">
        <f>(C65+D65+E65+F65+G65)*$B$65</f>
        <v>3</v>
      </c>
      <c r="I65" s="7"/>
      <c r="J65" s="25">
        <f t="shared" si="0"/>
        <v>3.937007874015748E-3</v>
      </c>
    </row>
    <row r="66" spans="1:10" s="6" customFormat="1" ht="21" x14ac:dyDescent="0.35">
      <c r="A66" s="6" t="s">
        <v>61</v>
      </c>
      <c r="B66" s="15">
        <v>1</v>
      </c>
      <c r="C66" s="20"/>
      <c r="D66" s="20">
        <v>0</v>
      </c>
      <c r="E66" s="20"/>
      <c r="F66" s="20">
        <v>3</v>
      </c>
      <c r="G66" s="20">
        <v>0</v>
      </c>
      <c r="H66" s="15">
        <f>(C66+D66+E66+F66+G66)*$B$66</f>
        <v>3</v>
      </c>
      <c r="I66" s="7"/>
      <c r="J66" s="25">
        <f t="shared" si="0"/>
        <v>3.937007874015748E-3</v>
      </c>
    </row>
    <row r="67" spans="1:10" s="12" customFormat="1" ht="23.25" x14ac:dyDescent="0.35">
      <c r="A67" s="11" t="s">
        <v>76</v>
      </c>
      <c r="B67" s="17"/>
      <c r="C67" s="22"/>
      <c r="D67" s="22"/>
      <c r="E67" s="22"/>
      <c r="F67" s="22"/>
      <c r="G67" s="22"/>
      <c r="H67" s="17">
        <f>H66+H65+H64+H63+H62+H61+H60+H57+H56+H51+H47+H44+H39+H36+H34+H32+H24+H19+H15+H5+H12+H4</f>
        <v>762</v>
      </c>
      <c r="I67" s="13"/>
      <c r="J67" s="25">
        <f t="shared" si="0"/>
        <v>1</v>
      </c>
    </row>
    <row r="68" spans="1:10" x14ac:dyDescent="0.25">
      <c r="B68" s="16">
        <f>SUM(B4:B66)</f>
        <v>93</v>
      </c>
      <c r="C68" s="21"/>
      <c r="D68" s="21"/>
      <c r="E68" s="21"/>
      <c r="F68" s="21"/>
      <c r="G68" s="21"/>
      <c r="H68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7B1C-E6B0-41DD-A3E4-3DD3778C9971}">
  <dimension ref="A1:J68"/>
  <sheetViews>
    <sheetView topLeftCell="A46" workbookViewId="0">
      <selection activeCell="I61" sqref="I61"/>
    </sheetView>
  </sheetViews>
  <sheetFormatPr defaultRowHeight="15" x14ac:dyDescent="0.25"/>
  <cols>
    <col min="1" max="1" width="41.42578125" style="1" customWidth="1"/>
    <col min="2" max="2" width="9.28515625" bestFit="1" customWidth="1"/>
    <col min="3" max="3" width="4.5703125" customWidth="1"/>
    <col min="4" max="4" width="3" customWidth="1"/>
    <col min="5" max="5" width="3.7109375" customWidth="1"/>
    <col min="6" max="6" width="3.85546875" customWidth="1"/>
    <col min="7" max="7" width="9.28515625" bestFit="1" customWidth="1"/>
    <col min="8" max="8" width="10.7109375" bestFit="1" customWidth="1"/>
    <col min="9" max="9" width="61.42578125" style="1" customWidth="1"/>
    <col min="10" max="10" width="12" style="23" customWidth="1"/>
  </cols>
  <sheetData>
    <row r="1" spans="1:10" x14ac:dyDescent="0.25">
      <c r="A1" s="1" t="s">
        <v>0</v>
      </c>
      <c r="B1" t="s">
        <v>64</v>
      </c>
    </row>
    <row r="2" spans="1:10" ht="127.5" customHeight="1" x14ac:dyDescent="0.25">
      <c r="A2" s="1" t="s">
        <v>77</v>
      </c>
      <c r="B2" s="8" t="s">
        <v>73</v>
      </c>
      <c r="C2" s="2" t="s">
        <v>67</v>
      </c>
      <c r="D2" s="3" t="s">
        <v>65</v>
      </c>
      <c r="E2" s="3" t="s">
        <v>66</v>
      </c>
      <c r="F2" s="3" t="s">
        <v>68</v>
      </c>
      <c r="G2" s="4" t="s">
        <v>69</v>
      </c>
      <c r="H2" s="5" t="s">
        <v>70</v>
      </c>
      <c r="I2" s="1" t="s">
        <v>71</v>
      </c>
      <c r="J2" s="24" t="s">
        <v>79</v>
      </c>
    </row>
    <row r="3" spans="1:10" x14ac:dyDescent="0.25">
      <c r="C3" s="18"/>
      <c r="D3" s="18"/>
      <c r="E3" s="18"/>
      <c r="F3" s="18"/>
      <c r="G3" s="18"/>
    </row>
    <row r="4" spans="1:10" s="9" customFormat="1" ht="21" x14ac:dyDescent="0.35">
      <c r="A4" s="9" t="s">
        <v>1</v>
      </c>
      <c r="B4" s="14">
        <v>1</v>
      </c>
      <c r="C4" s="19"/>
      <c r="D4" s="19">
        <v>0</v>
      </c>
      <c r="E4" s="19">
        <v>2</v>
      </c>
      <c r="F4" s="19">
        <v>0</v>
      </c>
      <c r="G4" s="19">
        <v>0</v>
      </c>
      <c r="H4" s="14">
        <f>(C4+D4+E4+F4+G4)*$B$4</f>
        <v>2</v>
      </c>
      <c r="I4" s="10"/>
      <c r="J4" s="25">
        <f>H4/$H$67</f>
        <v>3.937007874015748E-3</v>
      </c>
    </row>
    <row r="5" spans="1:10" s="6" customFormat="1" ht="21" x14ac:dyDescent="0.35">
      <c r="A5" s="6" t="s">
        <v>2</v>
      </c>
      <c r="B5" s="15">
        <v>6</v>
      </c>
      <c r="C5" s="20" t="s">
        <v>78</v>
      </c>
      <c r="D5" s="20" t="s">
        <v>78</v>
      </c>
      <c r="E5" s="20" t="s">
        <v>78</v>
      </c>
      <c r="F5" s="20" t="s">
        <v>78</v>
      </c>
      <c r="G5" s="20" t="s">
        <v>78</v>
      </c>
      <c r="H5" s="15">
        <f>SUM(H6:H11)</f>
        <v>72</v>
      </c>
      <c r="I5" s="7"/>
      <c r="J5" s="25">
        <f t="shared" ref="J5:J67" si="0">H5/$H$67</f>
        <v>0.14173228346456693</v>
      </c>
    </row>
    <row r="6" spans="1:10" x14ac:dyDescent="0.25">
      <c r="A6" t="s">
        <v>63</v>
      </c>
      <c r="B6" s="16"/>
      <c r="C6" s="21"/>
      <c r="D6" s="21">
        <v>0</v>
      </c>
      <c r="E6" s="21">
        <v>2</v>
      </c>
      <c r="F6" s="21">
        <v>0</v>
      </c>
      <c r="G6" s="21">
        <v>0</v>
      </c>
      <c r="H6" s="16">
        <f>(C6+D6+E6+F6+G6)*$B$5</f>
        <v>12</v>
      </c>
      <c r="J6" s="26">
        <f t="shared" si="0"/>
        <v>2.3622047244094488E-2</v>
      </c>
    </row>
    <row r="7" spans="1:10" x14ac:dyDescent="0.25">
      <c r="A7" t="s">
        <v>3</v>
      </c>
      <c r="B7" s="16"/>
      <c r="C7" s="21"/>
      <c r="D7" s="21"/>
      <c r="E7" s="21">
        <v>2</v>
      </c>
      <c r="F7" s="21">
        <v>0</v>
      </c>
      <c r="G7" s="21">
        <v>0</v>
      </c>
      <c r="H7" s="16">
        <f>(C7+D7+E7+F7+G7)*$B$5</f>
        <v>12</v>
      </c>
      <c r="J7" s="26">
        <f t="shared" si="0"/>
        <v>2.3622047244094488E-2</v>
      </c>
    </row>
    <row r="8" spans="1:10" x14ac:dyDescent="0.25">
      <c r="A8" t="s">
        <v>4</v>
      </c>
      <c r="B8" s="16"/>
      <c r="C8" s="21"/>
      <c r="D8" s="21"/>
      <c r="E8" s="21">
        <v>2</v>
      </c>
      <c r="F8" s="21">
        <v>0</v>
      </c>
      <c r="G8" s="21">
        <v>0</v>
      </c>
      <c r="H8" s="16">
        <f t="shared" ref="H8:H11" si="1">(C8+D8+E8+F8+G8)*$B$5</f>
        <v>12</v>
      </c>
      <c r="J8" s="26">
        <f t="shared" si="0"/>
        <v>2.3622047244094488E-2</v>
      </c>
    </row>
    <row r="9" spans="1:10" x14ac:dyDescent="0.25">
      <c r="A9" t="s">
        <v>5</v>
      </c>
      <c r="B9" s="16"/>
      <c r="C9" s="21"/>
      <c r="D9" s="21"/>
      <c r="E9" s="21">
        <v>2</v>
      </c>
      <c r="F9" s="21">
        <v>0</v>
      </c>
      <c r="G9" s="21">
        <v>0</v>
      </c>
      <c r="H9" s="16">
        <f t="shared" si="1"/>
        <v>12</v>
      </c>
      <c r="J9" s="26">
        <f t="shared" si="0"/>
        <v>2.3622047244094488E-2</v>
      </c>
    </row>
    <row r="10" spans="1:10" x14ac:dyDescent="0.25">
      <c r="A10" t="s">
        <v>6</v>
      </c>
      <c r="B10" s="16"/>
      <c r="C10" s="21"/>
      <c r="D10" s="21"/>
      <c r="E10" s="21">
        <v>2</v>
      </c>
      <c r="F10" s="21">
        <v>0</v>
      </c>
      <c r="G10" s="21">
        <v>0</v>
      </c>
      <c r="H10" s="16">
        <f t="shared" si="1"/>
        <v>12</v>
      </c>
      <c r="J10" s="26">
        <f t="shared" si="0"/>
        <v>2.3622047244094488E-2</v>
      </c>
    </row>
    <row r="11" spans="1:10" x14ac:dyDescent="0.25">
      <c r="A11" t="s">
        <v>7</v>
      </c>
      <c r="B11" s="16"/>
      <c r="C11" s="21"/>
      <c r="D11" s="21"/>
      <c r="E11" s="21">
        <v>2</v>
      </c>
      <c r="F11" s="21">
        <v>0</v>
      </c>
      <c r="G11" s="21">
        <v>0</v>
      </c>
      <c r="H11" s="16">
        <f t="shared" si="1"/>
        <v>12</v>
      </c>
      <c r="J11" s="26">
        <f t="shared" si="0"/>
        <v>2.3622047244094488E-2</v>
      </c>
    </row>
    <row r="12" spans="1:10" s="6" customFormat="1" ht="21" x14ac:dyDescent="0.35">
      <c r="A12" s="6" t="s">
        <v>8</v>
      </c>
      <c r="B12" s="15">
        <v>2</v>
      </c>
      <c r="C12" s="20" t="s">
        <v>78</v>
      </c>
      <c r="D12" s="20" t="s">
        <v>78</v>
      </c>
      <c r="E12" s="20" t="s">
        <v>78</v>
      </c>
      <c r="F12" s="20" t="s">
        <v>78</v>
      </c>
      <c r="G12" s="20" t="s">
        <v>78</v>
      </c>
      <c r="H12" s="15">
        <f>SUM(H13:H14)</f>
        <v>8</v>
      </c>
      <c r="I12" s="7"/>
      <c r="J12" s="25">
        <f t="shared" si="0"/>
        <v>1.5748031496062992E-2</v>
      </c>
    </row>
    <row r="13" spans="1:10" x14ac:dyDescent="0.25">
      <c r="A13" t="s">
        <v>9</v>
      </c>
      <c r="B13" s="16"/>
      <c r="C13" s="21"/>
      <c r="D13" s="21">
        <v>0</v>
      </c>
      <c r="E13" s="21">
        <v>2</v>
      </c>
      <c r="F13" s="21">
        <v>0</v>
      </c>
      <c r="G13" s="21">
        <v>0</v>
      </c>
      <c r="H13" s="16">
        <f>(C13+D13+E13+F13+G13)*$B$12</f>
        <v>4</v>
      </c>
      <c r="J13" s="26">
        <f t="shared" si="0"/>
        <v>7.874015748031496E-3</v>
      </c>
    </row>
    <row r="14" spans="1:10" x14ac:dyDescent="0.25">
      <c r="A14" t="s">
        <v>10</v>
      </c>
      <c r="B14" s="16"/>
      <c r="C14" s="21"/>
      <c r="D14" s="21"/>
      <c r="E14" s="21">
        <v>2</v>
      </c>
      <c r="F14" s="21">
        <v>0</v>
      </c>
      <c r="G14" s="21">
        <v>0</v>
      </c>
      <c r="H14" s="16">
        <f>(C14+D14+E14+F14+G14)*$B$12</f>
        <v>4</v>
      </c>
      <c r="J14" s="26">
        <f t="shared" si="0"/>
        <v>7.874015748031496E-3</v>
      </c>
    </row>
    <row r="15" spans="1:10" s="6" customFormat="1" ht="21" x14ac:dyDescent="0.35">
      <c r="A15" s="6" t="s">
        <v>11</v>
      </c>
      <c r="B15" s="15">
        <v>3</v>
      </c>
      <c r="C15" s="20" t="s">
        <v>78</v>
      </c>
      <c r="D15" s="20" t="s">
        <v>78</v>
      </c>
      <c r="E15" s="20" t="s">
        <v>78</v>
      </c>
      <c r="F15" s="20" t="s">
        <v>78</v>
      </c>
      <c r="G15" s="20" t="s">
        <v>78</v>
      </c>
      <c r="H15" s="15">
        <f>SUM(H16:H18)</f>
        <v>18</v>
      </c>
      <c r="I15" s="7"/>
      <c r="J15" s="25">
        <f t="shared" si="0"/>
        <v>3.5433070866141732E-2</v>
      </c>
    </row>
    <row r="16" spans="1:10" x14ac:dyDescent="0.25">
      <c r="A16" t="s">
        <v>12</v>
      </c>
      <c r="B16" s="16"/>
      <c r="C16" s="21"/>
      <c r="D16" s="21">
        <v>0</v>
      </c>
      <c r="E16" s="21">
        <v>2</v>
      </c>
      <c r="F16" s="21">
        <v>0</v>
      </c>
      <c r="G16" s="21">
        <v>0</v>
      </c>
      <c r="H16" s="16">
        <f>(C16+D16+E16+F16+G16)*$B$15</f>
        <v>6</v>
      </c>
      <c r="J16" s="26">
        <f t="shared" si="0"/>
        <v>1.1811023622047244E-2</v>
      </c>
    </row>
    <row r="17" spans="1:10" x14ac:dyDescent="0.25">
      <c r="A17" t="s">
        <v>13</v>
      </c>
      <c r="B17" s="16"/>
      <c r="C17" s="21"/>
      <c r="D17" s="21"/>
      <c r="E17" s="21">
        <v>2</v>
      </c>
      <c r="F17" s="21">
        <v>0</v>
      </c>
      <c r="G17" s="21">
        <v>0</v>
      </c>
      <c r="H17" s="16">
        <f t="shared" ref="H17:H18" si="2">(C17+D17+E17+F17+G17)*$B$15</f>
        <v>6</v>
      </c>
      <c r="J17" s="26">
        <f t="shared" si="0"/>
        <v>1.1811023622047244E-2</v>
      </c>
    </row>
    <row r="18" spans="1:10" ht="30" x14ac:dyDescent="0.25">
      <c r="A18" s="1" t="s">
        <v>14</v>
      </c>
      <c r="B18" s="16"/>
      <c r="C18" s="21"/>
      <c r="D18" s="21"/>
      <c r="E18" s="21">
        <v>2</v>
      </c>
      <c r="F18" s="21">
        <v>0</v>
      </c>
      <c r="G18" s="21">
        <v>0</v>
      </c>
      <c r="H18" s="16">
        <f t="shared" si="2"/>
        <v>6</v>
      </c>
      <c r="J18" s="26">
        <f t="shared" si="0"/>
        <v>1.1811023622047244E-2</v>
      </c>
    </row>
    <row r="19" spans="1:10" s="6" customFormat="1" ht="21" x14ac:dyDescent="0.35">
      <c r="A19" s="6" t="s">
        <v>15</v>
      </c>
      <c r="B19" s="15">
        <v>4</v>
      </c>
      <c r="C19" s="20" t="s">
        <v>78</v>
      </c>
      <c r="D19" s="20" t="s">
        <v>78</v>
      </c>
      <c r="E19" s="20" t="s">
        <v>78</v>
      </c>
      <c r="F19" s="20" t="s">
        <v>78</v>
      </c>
      <c r="G19" s="20" t="s">
        <v>78</v>
      </c>
      <c r="H19" s="15">
        <f>SUM(H20:H23)</f>
        <v>32</v>
      </c>
      <c r="I19" s="7"/>
      <c r="J19" s="25">
        <f t="shared" si="0"/>
        <v>6.2992125984251968E-2</v>
      </c>
    </row>
    <row r="20" spans="1:10" x14ac:dyDescent="0.25">
      <c r="A20" t="s">
        <v>16</v>
      </c>
      <c r="B20" s="16"/>
      <c r="C20" s="21"/>
      <c r="D20" s="21">
        <v>0</v>
      </c>
      <c r="E20" s="21">
        <v>2</v>
      </c>
      <c r="F20" s="21">
        <v>0</v>
      </c>
      <c r="G20" s="21">
        <v>0</v>
      </c>
      <c r="H20" s="16">
        <f>(C20+D20+E20+F20+G20)*$B$19</f>
        <v>8</v>
      </c>
      <c r="J20" s="26">
        <f t="shared" si="0"/>
        <v>1.5748031496062992E-2</v>
      </c>
    </row>
    <row r="21" spans="1:10" ht="30" x14ac:dyDescent="0.25">
      <c r="A21" s="1" t="s">
        <v>17</v>
      </c>
      <c r="B21" s="16"/>
      <c r="C21" s="21"/>
      <c r="D21" s="21"/>
      <c r="E21" s="21">
        <v>2</v>
      </c>
      <c r="F21" s="21">
        <v>0</v>
      </c>
      <c r="G21" s="21">
        <v>0</v>
      </c>
      <c r="H21" s="16">
        <f t="shared" ref="H21:H23" si="3">(C21+D21+E21+F21+G21)*$B$19</f>
        <v>8</v>
      </c>
      <c r="J21" s="26">
        <f t="shared" si="0"/>
        <v>1.5748031496062992E-2</v>
      </c>
    </row>
    <row r="22" spans="1:10" x14ac:dyDescent="0.25">
      <c r="A22" t="s">
        <v>18</v>
      </c>
      <c r="B22" s="16"/>
      <c r="C22" s="21"/>
      <c r="D22" s="21"/>
      <c r="E22" s="21">
        <v>2</v>
      </c>
      <c r="F22" s="21">
        <v>0</v>
      </c>
      <c r="G22" s="21">
        <v>0</v>
      </c>
      <c r="H22" s="16">
        <f t="shared" si="3"/>
        <v>8</v>
      </c>
      <c r="J22" s="26">
        <f t="shared" si="0"/>
        <v>1.5748031496062992E-2</v>
      </c>
    </row>
    <row r="23" spans="1:10" x14ac:dyDescent="0.25">
      <c r="A23" t="s">
        <v>19</v>
      </c>
      <c r="B23" s="16"/>
      <c r="C23" s="21"/>
      <c r="D23" s="21"/>
      <c r="E23" s="21">
        <v>2</v>
      </c>
      <c r="F23" s="21">
        <v>0</v>
      </c>
      <c r="G23" s="21">
        <v>0</v>
      </c>
      <c r="H23" s="16">
        <f t="shared" si="3"/>
        <v>8</v>
      </c>
      <c r="J23" s="26">
        <f t="shared" si="0"/>
        <v>1.5748031496062992E-2</v>
      </c>
    </row>
    <row r="24" spans="1:10" s="6" customFormat="1" ht="21" x14ac:dyDescent="0.35">
      <c r="A24" s="6" t="s">
        <v>20</v>
      </c>
      <c r="B24" s="15">
        <v>4</v>
      </c>
      <c r="C24" s="20" t="s">
        <v>78</v>
      </c>
      <c r="D24" s="20" t="s">
        <v>78</v>
      </c>
      <c r="E24" s="20" t="s">
        <v>78</v>
      </c>
      <c r="F24" s="20" t="s">
        <v>78</v>
      </c>
      <c r="G24" s="20" t="s">
        <v>78</v>
      </c>
      <c r="H24" s="15">
        <f>SUM(H25:H31)</f>
        <v>56</v>
      </c>
      <c r="I24" s="7"/>
      <c r="J24" s="25">
        <f t="shared" si="0"/>
        <v>0.11023622047244094</v>
      </c>
    </row>
    <row r="25" spans="1:10" x14ac:dyDescent="0.25">
      <c r="A25" t="s">
        <v>21</v>
      </c>
      <c r="B25" s="16"/>
      <c r="C25" s="21">
        <v>0</v>
      </c>
      <c r="D25" s="21">
        <v>0</v>
      </c>
      <c r="E25" s="21">
        <v>2</v>
      </c>
      <c r="F25" s="21">
        <v>0</v>
      </c>
      <c r="G25" s="21">
        <v>0</v>
      </c>
      <c r="H25" s="16">
        <f>(C25+D25+E25+F25+G25)*$B$24</f>
        <v>8</v>
      </c>
      <c r="J25" s="26">
        <f t="shared" si="0"/>
        <v>1.5748031496062992E-2</v>
      </c>
    </row>
    <row r="26" spans="1:10" x14ac:dyDescent="0.25">
      <c r="A26" t="s">
        <v>22</v>
      </c>
      <c r="B26" s="16"/>
      <c r="C26" s="21"/>
      <c r="D26" s="21"/>
      <c r="E26" s="21">
        <v>2</v>
      </c>
      <c r="F26" s="21">
        <v>0</v>
      </c>
      <c r="G26" s="21">
        <v>0</v>
      </c>
      <c r="H26" s="16">
        <f t="shared" ref="H26:H31" si="4">(C26+D26+E26+F26+G26)*$B$24</f>
        <v>8</v>
      </c>
      <c r="J26" s="26">
        <f t="shared" si="0"/>
        <v>1.5748031496062992E-2</v>
      </c>
    </row>
    <row r="27" spans="1:10" x14ac:dyDescent="0.25">
      <c r="A27" t="s">
        <v>23</v>
      </c>
      <c r="B27" s="16"/>
      <c r="C27" s="21"/>
      <c r="D27" s="21"/>
      <c r="E27" s="21">
        <v>2</v>
      </c>
      <c r="F27" s="21">
        <v>0</v>
      </c>
      <c r="G27" s="21">
        <v>0</v>
      </c>
      <c r="H27" s="16">
        <f t="shared" si="4"/>
        <v>8</v>
      </c>
      <c r="J27" s="26">
        <f t="shared" si="0"/>
        <v>1.5748031496062992E-2</v>
      </c>
    </row>
    <row r="28" spans="1:10" x14ac:dyDescent="0.25">
      <c r="A28" t="s">
        <v>24</v>
      </c>
      <c r="B28" s="16"/>
      <c r="C28" s="21"/>
      <c r="D28" s="21"/>
      <c r="E28" s="21">
        <v>2</v>
      </c>
      <c r="F28" s="21">
        <v>0</v>
      </c>
      <c r="G28" s="21">
        <v>0</v>
      </c>
      <c r="H28" s="16">
        <f t="shared" si="4"/>
        <v>8</v>
      </c>
      <c r="J28" s="26">
        <f t="shared" si="0"/>
        <v>1.5748031496062992E-2</v>
      </c>
    </row>
    <row r="29" spans="1:10" x14ac:dyDescent="0.25">
      <c r="A29" t="s">
        <v>25</v>
      </c>
      <c r="B29" s="16"/>
      <c r="C29" s="21"/>
      <c r="D29" s="21"/>
      <c r="E29" s="21">
        <v>2</v>
      </c>
      <c r="F29" s="21">
        <v>0</v>
      </c>
      <c r="G29" s="21">
        <v>0</v>
      </c>
      <c r="H29" s="16">
        <f t="shared" si="4"/>
        <v>8</v>
      </c>
      <c r="J29" s="26">
        <f t="shared" si="0"/>
        <v>1.5748031496062992E-2</v>
      </c>
    </row>
    <row r="30" spans="1:10" x14ac:dyDescent="0.25">
      <c r="A30" t="s">
        <v>26</v>
      </c>
      <c r="B30" s="16"/>
      <c r="C30" s="21"/>
      <c r="D30" s="21"/>
      <c r="E30" s="21">
        <v>2</v>
      </c>
      <c r="F30" s="21">
        <v>0</v>
      </c>
      <c r="G30" s="21">
        <v>0</v>
      </c>
      <c r="H30" s="16">
        <f t="shared" si="4"/>
        <v>8</v>
      </c>
      <c r="J30" s="26">
        <f t="shared" si="0"/>
        <v>1.5748031496062992E-2</v>
      </c>
    </row>
    <row r="31" spans="1:10" ht="30" x14ac:dyDescent="0.25">
      <c r="A31" s="1" t="s">
        <v>27</v>
      </c>
      <c r="B31" s="16"/>
      <c r="C31" s="21"/>
      <c r="D31" s="21"/>
      <c r="E31" s="21">
        <v>2</v>
      </c>
      <c r="F31" s="21">
        <v>0</v>
      </c>
      <c r="G31" s="21">
        <v>0</v>
      </c>
      <c r="H31" s="16">
        <f t="shared" si="4"/>
        <v>8</v>
      </c>
      <c r="J31" s="26">
        <f t="shared" si="0"/>
        <v>1.5748031496062992E-2</v>
      </c>
    </row>
    <row r="32" spans="1:10" s="6" customFormat="1" ht="21" x14ac:dyDescent="0.35">
      <c r="A32" s="6" t="s">
        <v>72</v>
      </c>
      <c r="B32" s="15">
        <v>1</v>
      </c>
      <c r="C32" s="20" t="s">
        <v>78</v>
      </c>
      <c r="D32" s="20" t="s">
        <v>78</v>
      </c>
      <c r="E32" s="20" t="s">
        <v>78</v>
      </c>
      <c r="F32" s="20" t="s">
        <v>78</v>
      </c>
      <c r="G32" s="20" t="s">
        <v>78</v>
      </c>
      <c r="H32" s="15">
        <f>H33</f>
        <v>2</v>
      </c>
      <c r="I32" s="7"/>
      <c r="J32" s="25">
        <f t="shared" si="0"/>
        <v>3.937007874015748E-3</v>
      </c>
    </row>
    <row r="33" spans="1:10" x14ac:dyDescent="0.25">
      <c r="A33" t="s">
        <v>28</v>
      </c>
      <c r="B33" s="16"/>
      <c r="C33" s="21"/>
      <c r="D33" s="21"/>
      <c r="E33" s="21">
        <v>2</v>
      </c>
      <c r="F33" s="21">
        <v>0</v>
      </c>
      <c r="G33" s="21">
        <v>0</v>
      </c>
      <c r="H33" s="16">
        <f>(C33+D33+E33+F33+G33)*$B$32</f>
        <v>2</v>
      </c>
      <c r="J33" s="26">
        <f t="shared" si="0"/>
        <v>3.937007874015748E-3</v>
      </c>
    </row>
    <row r="34" spans="1:10" s="6" customFormat="1" ht="21" x14ac:dyDescent="0.35">
      <c r="A34" s="6" t="s">
        <v>29</v>
      </c>
      <c r="B34" s="15">
        <v>9</v>
      </c>
      <c r="C34" s="20" t="s">
        <v>78</v>
      </c>
      <c r="D34" s="20" t="s">
        <v>78</v>
      </c>
      <c r="E34" s="20" t="s">
        <v>78</v>
      </c>
      <c r="F34" s="20" t="s">
        <v>78</v>
      </c>
      <c r="G34" s="20" t="s">
        <v>78</v>
      </c>
      <c r="H34" s="15">
        <f>H35</f>
        <v>18</v>
      </c>
      <c r="I34" s="7"/>
      <c r="J34" s="25">
        <f t="shared" si="0"/>
        <v>3.5433070866141732E-2</v>
      </c>
    </row>
    <row r="35" spans="1:10" x14ac:dyDescent="0.25">
      <c r="A35" t="s">
        <v>30</v>
      </c>
      <c r="B35" s="16"/>
      <c r="C35" s="21"/>
      <c r="D35" s="21"/>
      <c r="E35" s="21">
        <v>2</v>
      </c>
      <c r="F35" s="21">
        <v>0</v>
      </c>
      <c r="G35" s="21">
        <v>0</v>
      </c>
      <c r="H35" s="16">
        <f>(C35+D35+E35+F35+G35)*$B$34</f>
        <v>18</v>
      </c>
      <c r="J35" s="26">
        <f t="shared" si="0"/>
        <v>3.5433070866141732E-2</v>
      </c>
    </row>
    <row r="36" spans="1:10" s="6" customFormat="1" ht="21" x14ac:dyDescent="0.35">
      <c r="A36" s="6" t="s">
        <v>31</v>
      </c>
      <c r="B36" s="15">
        <v>4</v>
      </c>
      <c r="C36" s="20" t="s">
        <v>78</v>
      </c>
      <c r="D36" s="20" t="s">
        <v>78</v>
      </c>
      <c r="E36" s="20" t="s">
        <v>78</v>
      </c>
      <c r="F36" s="20" t="s">
        <v>78</v>
      </c>
      <c r="G36" s="20" t="s">
        <v>78</v>
      </c>
      <c r="H36" s="15">
        <f>SUM(H37:H38)</f>
        <v>9</v>
      </c>
      <c r="I36" s="7"/>
      <c r="J36" s="25">
        <f t="shared" si="0"/>
        <v>1.7716535433070866E-2</v>
      </c>
    </row>
    <row r="37" spans="1:10" x14ac:dyDescent="0.25">
      <c r="A37" t="s">
        <v>32</v>
      </c>
      <c r="B37" s="16"/>
      <c r="C37" s="21"/>
      <c r="D37" s="21">
        <v>0</v>
      </c>
      <c r="E37" s="21">
        <v>2</v>
      </c>
      <c r="F37" s="21">
        <v>0</v>
      </c>
      <c r="G37" s="21">
        <v>0</v>
      </c>
      <c r="H37" s="16">
        <f>(C37+D37+E37+F37+G37)*$B$36</f>
        <v>8</v>
      </c>
      <c r="J37" s="26">
        <f t="shared" si="0"/>
        <v>1.5748031496062992E-2</v>
      </c>
    </row>
    <row r="38" spans="1:10" x14ac:dyDescent="0.25">
      <c r="A38" t="s">
        <v>33</v>
      </c>
      <c r="B38" s="16"/>
      <c r="C38" s="21"/>
      <c r="D38" s="21"/>
      <c r="E38" s="21">
        <v>2</v>
      </c>
      <c r="F38" s="21">
        <v>0</v>
      </c>
      <c r="G38" s="21">
        <v>0</v>
      </c>
      <c r="H38" s="16">
        <f>(C38+D38+E38+F38+G38)*$B$36/8</f>
        <v>1</v>
      </c>
      <c r="J38" s="26">
        <f t="shared" si="0"/>
        <v>1.968503937007874E-3</v>
      </c>
    </row>
    <row r="39" spans="1:10" s="6" customFormat="1" ht="21" x14ac:dyDescent="0.35">
      <c r="A39" s="6" t="s">
        <v>34</v>
      </c>
      <c r="B39" s="15">
        <v>8</v>
      </c>
      <c r="C39" s="20" t="s">
        <v>78</v>
      </c>
      <c r="D39" s="20" t="s">
        <v>78</v>
      </c>
      <c r="E39" s="20" t="s">
        <v>78</v>
      </c>
      <c r="F39" s="20" t="s">
        <v>78</v>
      </c>
      <c r="G39" s="20" t="s">
        <v>78</v>
      </c>
      <c r="H39" s="15">
        <f>SUM(H40:H43)</f>
        <v>64</v>
      </c>
      <c r="I39" s="7"/>
      <c r="J39" s="25">
        <f t="shared" si="0"/>
        <v>0.12598425196850394</v>
      </c>
    </row>
    <row r="40" spans="1:10" x14ac:dyDescent="0.25">
      <c r="A40" t="s">
        <v>35</v>
      </c>
      <c r="B40" s="16"/>
      <c r="C40" s="21"/>
      <c r="D40" s="21">
        <v>0</v>
      </c>
      <c r="E40" s="21">
        <v>2</v>
      </c>
      <c r="F40" s="21">
        <v>0</v>
      </c>
      <c r="G40" s="21">
        <v>0</v>
      </c>
      <c r="H40" s="16">
        <f>(C40+D40+E40+F40+G40)*$B$39</f>
        <v>16</v>
      </c>
      <c r="J40" s="26">
        <f t="shared" si="0"/>
        <v>3.1496062992125984E-2</v>
      </c>
    </row>
    <row r="41" spans="1:10" x14ac:dyDescent="0.25">
      <c r="A41" t="s">
        <v>36</v>
      </c>
      <c r="B41" s="16"/>
      <c r="C41" s="21"/>
      <c r="D41" s="21"/>
      <c r="E41" s="21">
        <v>2</v>
      </c>
      <c r="F41" s="21">
        <v>0</v>
      </c>
      <c r="G41" s="21">
        <v>0</v>
      </c>
      <c r="H41" s="16">
        <f t="shared" ref="H41:H43" si="5">(C41+D41+E41+F41+G41)*$B$39</f>
        <v>16</v>
      </c>
      <c r="J41" s="26">
        <f t="shared" si="0"/>
        <v>3.1496062992125984E-2</v>
      </c>
    </row>
    <row r="42" spans="1:10" x14ac:dyDescent="0.25">
      <c r="A42" t="s">
        <v>37</v>
      </c>
      <c r="B42" s="16"/>
      <c r="C42" s="21"/>
      <c r="D42" s="21"/>
      <c r="E42" s="21">
        <v>2</v>
      </c>
      <c r="F42" s="21">
        <v>0</v>
      </c>
      <c r="G42" s="21">
        <v>0</v>
      </c>
      <c r="H42" s="16">
        <f t="shared" si="5"/>
        <v>16</v>
      </c>
      <c r="J42" s="26">
        <f t="shared" si="0"/>
        <v>3.1496062992125984E-2</v>
      </c>
    </row>
    <row r="43" spans="1:10" x14ac:dyDescent="0.25">
      <c r="A43" t="s">
        <v>38</v>
      </c>
      <c r="B43" s="16"/>
      <c r="C43" s="21"/>
      <c r="D43" s="21"/>
      <c r="E43" s="21">
        <v>2</v>
      </c>
      <c r="F43" s="21">
        <v>0</v>
      </c>
      <c r="G43" s="21">
        <v>0</v>
      </c>
      <c r="H43" s="16">
        <f t="shared" si="5"/>
        <v>16</v>
      </c>
      <c r="J43" s="26">
        <f t="shared" si="0"/>
        <v>3.1496062992125984E-2</v>
      </c>
    </row>
    <row r="44" spans="1:10" s="6" customFormat="1" ht="21" x14ac:dyDescent="0.35">
      <c r="A44" s="6" t="s">
        <v>39</v>
      </c>
      <c r="B44" s="15">
        <v>10</v>
      </c>
      <c r="C44" s="20" t="s">
        <v>78</v>
      </c>
      <c r="D44" s="20" t="s">
        <v>78</v>
      </c>
      <c r="E44" s="20" t="s">
        <v>78</v>
      </c>
      <c r="F44" s="20" t="s">
        <v>78</v>
      </c>
      <c r="G44" s="20" t="s">
        <v>78</v>
      </c>
      <c r="H44" s="15">
        <f>SUM(H45:H46)</f>
        <v>40</v>
      </c>
      <c r="I44" s="7"/>
      <c r="J44" s="25">
        <f t="shared" si="0"/>
        <v>7.874015748031496E-2</v>
      </c>
    </row>
    <row r="45" spans="1:10" x14ac:dyDescent="0.25">
      <c r="A45" t="s">
        <v>40</v>
      </c>
      <c r="B45" s="16"/>
      <c r="C45" s="21"/>
      <c r="D45" s="21">
        <v>0</v>
      </c>
      <c r="E45" s="21">
        <v>2</v>
      </c>
      <c r="F45" s="21">
        <v>0</v>
      </c>
      <c r="G45" s="21">
        <v>0</v>
      </c>
      <c r="H45" s="16">
        <f>(C45+D45+E45+F45+G45)*$B$44</f>
        <v>20</v>
      </c>
      <c r="J45" s="26">
        <f t="shared" si="0"/>
        <v>3.937007874015748E-2</v>
      </c>
    </row>
    <row r="46" spans="1:10" x14ac:dyDescent="0.25">
      <c r="A46" t="s">
        <v>41</v>
      </c>
      <c r="B46" s="16"/>
      <c r="C46" s="21"/>
      <c r="D46" s="21"/>
      <c r="E46" s="21">
        <v>2</v>
      </c>
      <c r="F46" s="21">
        <v>0</v>
      </c>
      <c r="G46" s="21">
        <v>0</v>
      </c>
      <c r="H46" s="16">
        <f>(C46+D46+E46+F46+G46)*$B$44</f>
        <v>20</v>
      </c>
      <c r="J46" s="26">
        <f t="shared" si="0"/>
        <v>3.937007874015748E-2</v>
      </c>
    </row>
    <row r="47" spans="1:10" s="6" customFormat="1" ht="21" x14ac:dyDescent="0.35">
      <c r="A47" s="6" t="s">
        <v>42</v>
      </c>
      <c r="B47" s="15">
        <v>3</v>
      </c>
      <c r="C47" s="20" t="s">
        <v>78</v>
      </c>
      <c r="D47" s="20" t="s">
        <v>78</v>
      </c>
      <c r="E47" s="20" t="s">
        <v>78</v>
      </c>
      <c r="F47" s="20" t="s">
        <v>78</v>
      </c>
      <c r="G47" s="20" t="s">
        <v>78</v>
      </c>
      <c r="H47" s="15">
        <f>SUM(H48:H50)</f>
        <v>18</v>
      </c>
      <c r="I47" s="7"/>
      <c r="J47" s="25">
        <f t="shared" si="0"/>
        <v>3.5433070866141732E-2</v>
      </c>
    </row>
    <row r="48" spans="1:10" x14ac:dyDescent="0.25">
      <c r="A48" t="s">
        <v>43</v>
      </c>
      <c r="B48" s="16"/>
      <c r="C48" s="21"/>
      <c r="D48" s="21">
        <v>0</v>
      </c>
      <c r="E48" s="21">
        <v>2</v>
      </c>
      <c r="F48" s="21">
        <v>0</v>
      </c>
      <c r="G48" s="21">
        <v>0</v>
      </c>
      <c r="H48" s="16">
        <f>(C48+D48+E48+F48+G48)*$B$47</f>
        <v>6</v>
      </c>
      <c r="J48" s="26">
        <f t="shared" si="0"/>
        <v>1.1811023622047244E-2</v>
      </c>
    </row>
    <row r="49" spans="1:10" x14ac:dyDescent="0.25">
      <c r="A49" t="s">
        <v>44</v>
      </c>
      <c r="B49" s="16"/>
      <c r="C49" s="21"/>
      <c r="D49" s="21"/>
      <c r="E49" s="21">
        <v>2</v>
      </c>
      <c r="F49" s="21">
        <v>0</v>
      </c>
      <c r="G49" s="21">
        <v>0</v>
      </c>
      <c r="H49" s="16">
        <f>(C49+D49+E49+F49+G49)*$B$47</f>
        <v>6</v>
      </c>
      <c r="J49" s="26">
        <f t="shared" si="0"/>
        <v>1.1811023622047244E-2</v>
      </c>
    </row>
    <row r="50" spans="1:10" x14ac:dyDescent="0.25">
      <c r="A50" t="s">
        <v>45</v>
      </c>
      <c r="B50" s="16"/>
      <c r="C50" s="21"/>
      <c r="D50" s="21"/>
      <c r="E50" s="21">
        <v>2</v>
      </c>
      <c r="F50" s="21">
        <v>0</v>
      </c>
      <c r="G50" s="21">
        <v>0</v>
      </c>
      <c r="H50" s="16">
        <f>(C50+D50+E50+F50+G50)*$B$47</f>
        <v>6</v>
      </c>
      <c r="J50" s="26">
        <f t="shared" si="0"/>
        <v>1.1811023622047244E-2</v>
      </c>
    </row>
    <row r="51" spans="1:10" s="6" customFormat="1" ht="21" x14ac:dyDescent="0.35">
      <c r="A51" s="6" t="s">
        <v>46</v>
      </c>
      <c r="B51" s="15">
        <v>3</v>
      </c>
      <c r="C51" s="20" t="s">
        <v>78</v>
      </c>
      <c r="D51" s="20" t="s">
        <v>78</v>
      </c>
      <c r="E51" s="20" t="s">
        <v>78</v>
      </c>
      <c r="F51" s="20" t="s">
        <v>78</v>
      </c>
      <c r="G51" s="20" t="s">
        <v>78</v>
      </c>
      <c r="H51" s="15">
        <f>SUM(H52:H55)</f>
        <v>24</v>
      </c>
      <c r="I51" s="7"/>
      <c r="J51" s="25">
        <f t="shared" si="0"/>
        <v>4.7244094488188976E-2</v>
      </c>
    </row>
    <row r="52" spans="1:10" x14ac:dyDescent="0.25">
      <c r="A52" t="s">
        <v>47</v>
      </c>
      <c r="B52" s="16"/>
      <c r="C52" s="21"/>
      <c r="D52" s="21">
        <v>0</v>
      </c>
      <c r="E52" s="21">
        <v>2</v>
      </c>
      <c r="F52" s="21">
        <v>0</v>
      </c>
      <c r="G52" s="21">
        <v>0</v>
      </c>
      <c r="H52" s="16">
        <f>(C52+D52+E52+F52+G52)*$B$51</f>
        <v>6</v>
      </c>
      <c r="J52" s="26">
        <f t="shared" si="0"/>
        <v>1.1811023622047244E-2</v>
      </c>
    </row>
    <row r="53" spans="1:10" x14ac:dyDescent="0.25">
      <c r="A53" t="s">
        <v>48</v>
      </c>
      <c r="B53" s="16"/>
      <c r="C53" s="21"/>
      <c r="D53" s="21"/>
      <c r="E53" s="21">
        <v>2</v>
      </c>
      <c r="F53" s="21">
        <v>0</v>
      </c>
      <c r="G53" s="21">
        <v>0</v>
      </c>
      <c r="H53" s="16">
        <f t="shared" ref="H53:H55" si="6">(C53+D53+E53+F53+G53)*$B$51</f>
        <v>6</v>
      </c>
      <c r="J53" s="26">
        <f t="shared" si="0"/>
        <v>1.1811023622047244E-2</v>
      </c>
    </row>
    <row r="54" spans="1:10" x14ac:dyDescent="0.25">
      <c r="A54" t="s">
        <v>49</v>
      </c>
      <c r="B54" s="16"/>
      <c r="C54" s="21"/>
      <c r="D54" s="21"/>
      <c r="E54" s="21">
        <v>2</v>
      </c>
      <c r="F54" s="21">
        <v>0</v>
      </c>
      <c r="G54" s="21">
        <v>0</v>
      </c>
      <c r="H54" s="16">
        <f t="shared" si="6"/>
        <v>6</v>
      </c>
      <c r="J54" s="26">
        <f t="shared" si="0"/>
        <v>1.1811023622047244E-2</v>
      </c>
    </row>
    <row r="55" spans="1:10" x14ac:dyDescent="0.25">
      <c r="A55" t="s">
        <v>50</v>
      </c>
      <c r="B55" s="16"/>
      <c r="C55" s="21"/>
      <c r="D55" s="21"/>
      <c r="E55" s="21">
        <v>2</v>
      </c>
      <c r="F55" s="21">
        <v>0</v>
      </c>
      <c r="G55" s="21">
        <v>0</v>
      </c>
      <c r="H55" s="16">
        <f t="shared" si="6"/>
        <v>6</v>
      </c>
      <c r="J55" s="26">
        <f t="shared" si="0"/>
        <v>1.1811023622047244E-2</v>
      </c>
    </row>
    <row r="56" spans="1:10" s="6" customFormat="1" ht="21" x14ac:dyDescent="0.35">
      <c r="A56" s="6" t="s">
        <v>51</v>
      </c>
      <c r="B56" s="15">
        <v>1</v>
      </c>
      <c r="C56" s="20"/>
      <c r="D56" s="20"/>
      <c r="E56" s="20">
        <v>2</v>
      </c>
      <c r="F56" s="20">
        <v>0</v>
      </c>
      <c r="G56" s="20">
        <v>0</v>
      </c>
      <c r="H56" s="15">
        <f>(C56+D56+E56+F56+G56)*$B$56</f>
        <v>2</v>
      </c>
      <c r="I56" s="7"/>
      <c r="J56" s="25">
        <f t="shared" si="0"/>
        <v>3.937007874015748E-3</v>
      </c>
    </row>
    <row r="57" spans="1:10" s="6" customFormat="1" ht="21" x14ac:dyDescent="0.35">
      <c r="A57" s="6" t="s">
        <v>52</v>
      </c>
      <c r="B57" s="15">
        <v>25</v>
      </c>
      <c r="C57" s="20"/>
      <c r="D57" s="20"/>
      <c r="E57" s="20">
        <v>2</v>
      </c>
      <c r="F57" s="20">
        <v>0</v>
      </c>
      <c r="G57" s="20">
        <v>0</v>
      </c>
      <c r="H57" s="15">
        <f>(C57+D57+E57+F57+G57)*$B$57*2.5</f>
        <v>125</v>
      </c>
      <c r="I57" s="7"/>
      <c r="J57" s="25">
        <f t="shared" si="0"/>
        <v>0.24606299212598426</v>
      </c>
    </row>
    <row r="58" spans="1:10" s="6" customFormat="1" ht="21" x14ac:dyDescent="0.35">
      <c r="A58" s="6" t="s">
        <v>53</v>
      </c>
      <c r="B58" s="15">
        <v>0</v>
      </c>
      <c r="C58" s="20"/>
      <c r="D58" s="20"/>
      <c r="E58" s="20"/>
      <c r="F58" s="20"/>
      <c r="G58" s="20"/>
      <c r="H58" s="15">
        <f t="shared" ref="H58:H59" si="7">SUM(C58:G58)</f>
        <v>0</v>
      </c>
      <c r="I58" s="7" t="s">
        <v>74</v>
      </c>
      <c r="J58" s="25">
        <f t="shared" si="0"/>
        <v>0</v>
      </c>
    </row>
    <row r="59" spans="1:10" s="6" customFormat="1" ht="21" x14ac:dyDescent="0.35">
      <c r="A59" s="6" t="s">
        <v>54</v>
      </c>
      <c r="B59" s="15">
        <v>0</v>
      </c>
      <c r="C59" s="20"/>
      <c r="D59" s="20"/>
      <c r="E59" s="20"/>
      <c r="F59" s="20"/>
      <c r="G59" s="20"/>
      <c r="H59" s="15">
        <f t="shared" si="7"/>
        <v>0</v>
      </c>
      <c r="I59" s="7" t="s">
        <v>75</v>
      </c>
      <c r="J59" s="25">
        <f t="shared" si="0"/>
        <v>0</v>
      </c>
    </row>
    <row r="60" spans="1:10" s="6" customFormat="1" ht="21" x14ac:dyDescent="0.35">
      <c r="A60" s="6" t="s">
        <v>55</v>
      </c>
      <c r="B60" s="15">
        <v>1</v>
      </c>
      <c r="C60" s="20"/>
      <c r="D60" s="20">
        <v>0</v>
      </c>
      <c r="E60" s="20">
        <v>2</v>
      </c>
      <c r="F60" s="20">
        <v>0</v>
      </c>
      <c r="G60" s="20">
        <v>0</v>
      </c>
      <c r="H60" s="15">
        <f>(C60+D60+E60+F60+G60)*$B$60</f>
        <v>2</v>
      </c>
      <c r="I60" s="7"/>
      <c r="J60" s="25">
        <f t="shared" si="0"/>
        <v>3.937007874015748E-3</v>
      </c>
    </row>
    <row r="61" spans="1:10" s="6" customFormat="1" ht="21" x14ac:dyDescent="0.35">
      <c r="A61" s="6" t="s">
        <v>56</v>
      </c>
      <c r="B61" s="15">
        <v>3</v>
      </c>
      <c r="C61" s="20"/>
      <c r="D61" s="20">
        <v>0</v>
      </c>
      <c r="E61" s="20">
        <v>2</v>
      </c>
      <c r="F61" s="20">
        <v>0</v>
      </c>
      <c r="G61" s="20">
        <v>0</v>
      </c>
      <c r="H61" s="15">
        <f>(C61+D61+E61+F61+G61)*$B$61</f>
        <v>6</v>
      </c>
      <c r="I61" s="7"/>
      <c r="J61" s="25">
        <f t="shared" si="0"/>
        <v>1.1811023622047244E-2</v>
      </c>
    </row>
    <row r="62" spans="1:10" s="6" customFormat="1" ht="21" x14ac:dyDescent="0.35">
      <c r="A62" s="6" t="s">
        <v>57</v>
      </c>
      <c r="B62" s="15">
        <v>1</v>
      </c>
      <c r="C62" s="20"/>
      <c r="D62" s="20">
        <v>0</v>
      </c>
      <c r="E62" s="20">
        <v>2</v>
      </c>
      <c r="F62" s="20">
        <v>0</v>
      </c>
      <c r="G62" s="20">
        <v>0</v>
      </c>
      <c r="H62" s="15">
        <f>(C62+D62+E62+F62+G62)*$B$62</f>
        <v>2</v>
      </c>
      <c r="I62" s="7"/>
      <c r="J62" s="25">
        <f t="shared" si="0"/>
        <v>3.937007874015748E-3</v>
      </c>
    </row>
    <row r="63" spans="1:10" s="6" customFormat="1" ht="21" x14ac:dyDescent="0.35">
      <c r="A63" s="6" t="s">
        <v>58</v>
      </c>
      <c r="B63" s="15">
        <v>1</v>
      </c>
      <c r="C63" s="20"/>
      <c r="D63" s="20">
        <v>0</v>
      </c>
      <c r="E63" s="20">
        <v>2</v>
      </c>
      <c r="F63" s="20">
        <v>0</v>
      </c>
      <c r="G63" s="20">
        <v>0</v>
      </c>
      <c r="H63" s="15">
        <f>(C63+D63+E63+F63+G63)*$B$63</f>
        <v>2</v>
      </c>
      <c r="I63" s="7"/>
      <c r="J63" s="25">
        <f t="shared" si="0"/>
        <v>3.937007874015748E-3</v>
      </c>
    </row>
    <row r="64" spans="1:10" s="6" customFormat="1" ht="21" x14ac:dyDescent="0.35">
      <c r="A64" s="6" t="s">
        <v>59</v>
      </c>
      <c r="B64" s="15">
        <v>1</v>
      </c>
      <c r="C64" s="20"/>
      <c r="D64" s="20">
        <v>0</v>
      </c>
      <c r="E64" s="20">
        <v>2</v>
      </c>
      <c r="F64" s="20">
        <v>0</v>
      </c>
      <c r="G64" s="20">
        <v>0</v>
      </c>
      <c r="H64" s="15">
        <f>(C64+D64+E64+F64+G64)*$B$64</f>
        <v>2</v>
      </c>
      <c r="I64" s="7"/>
      <c r="J64" s="25">
        <f t="shared" si="0"/>
        <v>3.937007874015748E-3</v>
      </c>
    </row>
    <row r="65" spans="1:10" s="6" customFormat="1" ht="21" x14ac:dyDescent="0.35">
      <c r="A65" s="6" t="s">
        <v>60</v>
      </c>
      <c r="B65" s="15">
        <v>1</v>
      </c>
      <c r="C65" s="20"/>
      <c r="D65" s="20">
        <v>0</v>
      </c>
      <c r="E65" s="20">
        <v>2</v>
      </c>
      <c r="F65" s="20">
        <v>0</v>
      </c>
      <c r="G65" s="20">
        <v>0</v>
      </c>
      <c r="H65" s="15">
        <f>(C65+D65+E65+F65+G65)*$B$65</f>
        <v>2</v>
      </c>
      <c r="I65" s="7"/>
      <c r="J65" s="25">
        <f t="shared" si="0"/>
        <v>3.937007874015748E-3</v>
      </c>
    </row>
    <row r="66" spans="1:10" s="6" customFormat="1" ht="21" x14ac:dyDescent="0.35">
      <c r="A66" s="6" t="s">
        <v>61</v>
      </c>
      <c r="B66" s="15">
        <v>1</v>
      </c>
      <c r="C66" s="20"/>
      <c r="D66" s="20">
        <v>0</v>
      </c>
      <c r="E66" s="20">
        <v>2</v>
      </c>
      <c r="F66" s="20">
        <v>0</v>
      </c>
      <c r="G66" s="20">
        <v>0</v>
      </c>
      <c r="H66" s="15">
        <f>(C66+D66+E66+F66+G66)*$B$66</f>
        <v>2</v>
      </c>
      <c r="I66" s="7"/>
      <c r="J66" s="25">
        <f t="shared" si="0"/>
        <v>3.937007874015748E-3</v>
      </c>
    </row>
    <row r="67" spans="1:10" s="12" customFormat="1" ht="23.25" x14ac:dyDescent="0.35">
      <c r="A67" s="11" t="s">
        <v>76</v>
      </c>
      <c r="B67" s="17"/>
      <c r="C67" s="22"/>
      <c r="D67" s="22"/>
      <c r="E67" s="22"/>
      <c r="F67" s="22"/>
      <c r="G67" s="22"/>
      <c r="H67" s="17">
        <f>H66+H65+H64+H63+H62+H61+H60+H57+H56+H51+H47+H44+H39+H36+H34+H32+H24+H19+H15+H5+H12+H4</f>
        <v>508</v>
      </c>
      <c r="I67" s="13"/>
      <c r="J67" s="25">
        <f t="shared" si="0"/>
        <v>1</v>
      </c>
    </row>
    <row r="68" spans="1:10" x14ac:dyDescent="0.25">
      <c r="B68" s="16">
        <f>SUM(B4:B66)</f>
        <v>93</v>
      </c>
      <c r="C68" s="21"/>
      <c r="D68" s="21"/>
      <c r="E68" s="21"/>
      <c r="F68" s="21"/>
      <c r="G68" s="21"/>
      <c r="H68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C5DC-0EC7-4F86-81BA-DDDE601521B1}">
  <dimension ref="A1:I68"/>
  <sheetViews>
    <sheetView topLeftCell="A39" workbookViewId="0">
      <selection activeCell="H57" sqref="H57"/>
    </sheetView>
  </sheetViews>
  <sheetFormatPr defaultRowHeight="15" x14ac:dyDescent="0.25"/>
  <cols>
    <col min="1" max="1" width="41.42578125" style="1" customWidth="1"/>
    <col min="2" max="2" width="9.28515625" bestFit="1" customWidth="1"/>
    <col min="3" max="3" width="4.5703125" customWidth="1"/>
    <col min="4" max="4" width="3" customWidth="1"/>
    <col min="5" max="5" width="3.7109375" customWidth="1"/>
    <col min="6" max="6" width="3.85546875" customWidth="1"/>
    <col min="7" max="7" width="9.28515625" bestFit="1" customWidth="1"/>
    <col min="8" max="8" width="10.7109375" bestFit="1" customWidth="1"/>
    <col min="9" max="9" width="61.42578125" style="1" customWidth="1"/>
  </cols>
  <sheetData>
    <row r="1" spans="1:9" x14ac:dyDescent="0.25">
      <c r="A1" s="1" t="s">
        <v>0</v>
      </c>
      <c r="B1" t="s">
        <v>64</v>
      </c>
    </row>
    <row r="2" spans="1:9" ht="127.5" customHeight="1" x14ac:dyDescent="0.25">
      <c r="A2" s="1" t="s">
        <v>62</v>
      </c>
      <c r="B2" s="8" t="s">
        <v>73</v>
      </c>
      <c r="C2" s="2" t="s">
        <v>67</v>
      </c>
      <c r="D2" s="3" t="s">
        <v>65</v>
      </c>
      <c r="E2" s="3" t="s">
        <v>66</v>
      </c>
      <c r="F2" s="3" t="s">
        <v>68</v>
      </c>
      <c r="G2" s="4" t="s">
        <v>69</v>
      </c>
      <c r="H2" s="5" t="s">
        <v>70</v>
      </c>
      <c r="I2" s="1" t="s">
        <v>71</v>
      </c>
    </row>
    <row r="3" spans="1:9" x14ac:dyDescent="0.25">
      <c r="C3" s="18"/>
      <c r="D3" s="18"/>
      <c r="E3" s="18"/>
      <c r="F3" s="18"/>
      <c r="G3" s="18"/>
    </row>
    <row r="4" spans="1:9" s="9" customFormat="1" ht="21" x14ac:dyDescent="0.35">
      <c r="A4" s="9" t="s">
        <v>1</v>
      </c>
      <c r="B4" s="14">
        <v>1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4">
        <f>(C4+D4+E4+F4+G4)*$B$4</f>
        <v>0</v>
      </c>
      <c r="I4" s="10"/>
    </row>
    <row r="5" spans="1:9" s="6" customFormat="1" ht="18.75" x14ac:dyDescent="0.3">
      <c r="A5" s="6" t="s">
        <v>2</v>
      </c>
      <c r="B5" s="15">
        <v>6</v>
      </c>
      <c r="C5" s="20" t="s">
        <v>80</v>
      </c>
      <c r="D5" s="20" t="s">
        <v>80</v>
      </c>
      <c r="E5" s="20" t="s">
        <v>80</v>
      </c>
      <c r="F5" s="20" t="s">
        <v>80</v>
      </c>
      <c r="G5" s="20" t="s">
        <v>80</v>
      </c>
      <c r="H5" s="15">
        <f>SUM(H6:H11)</f>
        <v>0</v>
      </c>
      <c r="I5" s="7"/>
    </row>
    <row r="6" spans="1:9" x14ac:dyDescent="0.25">
      <c r="A6" t="s">
        <v>63</v>
      </c>
      <c r="B6" s="16"/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16">
        <f>(C6+D6+E6+F6+G6)*$B$5</f>
        <v>0</v>
      </c>
    </row>
    <row r="7" spans="1:9" x14ac:dyDescent="0.25">
      <c r="A7" t="s">
        <v>3</v>
      </c>
      <c r="B7" s="16"/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16">
        <f>(C7+D7+E7+F7+G7)*$B$5</f>
        <v>0</v>
      </c>
    </row>
    <row r="8" spans="1:9" x14ac:dyDescent="0.25">
      <c r="A8" t="s">
        <v>4</v>
      </c>
      <c r="B8" s="16"/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16">
        <f t="shared" ref="H8:H11" si="0">(C8+D8+E8+F8+G8)*$B$5</f>
        <v>0</v>
      </c>
    </row>
    <row r="9" spans="1:9" x14ac:dyDescent="0.25">
      <c r="A9" t="s">
        <v>5</v>
      </c>
      <c r="B9" s="16"/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16">
        <f t="shared" si="0"/>
        <v>0</v>
      </c>
    </row>
    <row r="10" spans="1:9" x14ac:dyDescent="0.25">
      <c r="A10" t="s">
        <v>6</v>
      </c>
      <c r="B10" s="16"/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16">
        <f t="shared" si="0"/>
        <v>0</v>
      </c>
    </row>
    <row r="11" spans="1:9" x14ac:dyDescent="0.25">
      <c r="A11" t="s">
        <v>7</v>
      </c>
      <c r="B11" s="16"/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16">
        <f t="shared" si="0"/>
        <v>0</v>
      </c>
    </row>
    <row r="12" spans="1:9" s="6" customFormat="1" ht="18.75" x14ac:dyDescent="0.3">
      <c r="A12" s="6" t="s">
        <v>8</v>
      </c>
      <c r="B12" s="15">
        <v>2</v>
      </c>
      <c r="C12" s="20" t="s">
        <v>80</v>
      </c>
      <c r="D12" s="20" t="s">
        <v>80</v>
      </c>
      <c r="E12" s="20" t="s">
        <v>80</v>
      </c>
      <c r="F12" s="20" t="s">
        <v>80</v>
      </c>
      <c r="G12" s="20" t="s">
        <v>80</v>
      </c>
      <c r="H12" s="15">
        <f>SUM(H13:H14)</f>
        <v>0</v>
      </c>
      <c r="I12" s="7"/>
    </row>
    <row r="13" spans="1:9" x14ac:dyDescent="0.25">
      <c r="A13" t="s">
        <v>9</v>
      </c>
      <c r="B13" s="16"/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16">
        <f>(C13+D13+E13+F13+G13)*$B$12</f>
        <v>0</v>
      </c>
    </row>
    <row r="14" spans="1:9" x14ac:dyDescent="0.25">
      <c r="A14" t="s">
        <v>10</v>
      </c>
      <c r="B14" s="16"/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16">
        <f>(C14+D14+E14+F14+G14)*$B$12</f>
        <v>0</v>
      </c>
    </row>
    <row r="15" spans="1:9" s="6" customFormat="1" ht="18.75" x14ac:dyDescent="0.3">
      <c r="A15" s="6" t="s">
        <v>11</v>
      </c>
      <c r="B15" s="15">
        <v>3</v>
      </c>
      <c r="C15" s="20" t="s">
        <v>80</v>
      </c>
      <c r="D15" s="20" t="s">
        <v>80</v>
      </c>
      <c r="E15" s="20" t="s">
        <v>80</v>
      </c>
      <c r="F15" s="20" t="s">
        <v>80</v>
      </c>
      <c r="G15" s="20" t="s">
        <v>80</v>
      </c>
      <c r="H15" s="15">
        <f>SUM(H16:H18)</f>
        <v>0</v>
      </c>
      <c r="I15" s="7"/>
    </row>
    <row r="16" spans="1:9" x14ac:dyDescent="0.25">
      <c r="A16" t="s">
        <v>12</v>
      </c>
      <c r="B16" s="16"/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16">
        <f>(C16+D16+E16+F16+G16)*$B$15</f>
        <v>0</v>
      </c>
    </row>
    <row r="17" spans="1:9" x14ac:dyDescent="0.25">
      <c r="A17" t="s">
        <v>13</v>
      </c>
      <c r="B17" s="16"/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16">
        <f t="shared" ref="H17:H18" si="1">(C17+D17+E17+F17+G17)*$B$15</f>
        <v>0</v>
      </c>
    </row>
    <row r="18" spans="1:9" ht="30" x14ac:dyDescent="0.25">
      <c r="A18" s="1" t="s">
        <v>14</v>
      </c>
      <c r="B18" s="16"/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16">
        <f t="shared" si="1"/>
        <v>0</v>
      </c>
    </row>
    <row r="19" spans="1:9" s="6" customFormat="1" ht="18.75" x14ac:dyDescent="0.3">
      <c r="A19" s="6" t="s">
        <v>15</v>
      </c>
      <c r="B19" s="15">
        <v>4</v>
      </c>
      <c r="C19" s="20" t="s">
        <v>80</v>
      </c>
      <c r="D19" s="20" t="s">
        <v>80</v>
      </c>
      <c r="E19" s="20" t="s">
        <v>80</v>
      </c>
      <c r="F19" s="20" t="s">
        <v>80</v>
      </c>
      <c r="G19" s="20" t="s">
        <v>80</v>
      </c>
      <c r="H19" s="15">
        <f>SUM(H20:H23)</f>
        <v>0</v>
      </c>
      <c r="I19" s="7"/>
    </row>
    <row r="20" spans="1:9" x14ac:dyDescent="0.25">
      <c r="A20" t="s">
        <v>16</v>
      </c>
      <c r="B20" s="16"/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16">
        <f>(C20+D20+E20+F20+G20)*$B$19</f>
        <v>0</v>
      </c>
    </row>
    <row r="21" spans="1:9" ht="30" x14ac:dyDescent="0.25">
      <c r="A21" s="1" t="s">
        <v>17</v>
      </c>
      <c r="B21" s="16"/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6">
        <f t="shared" ref="H21:H23" si="2">(C21+D21+E21+F21+G21)*$B$19</f>
        <v>0</v>
      </c>
    </row>
    <row r="22" spans="1:9" x14ac:dyDescent="0.25">
      <c r="A22" t="s">
        <v>18</v>
      </c>
      <c r="B22" s="16"/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16">
        <f t="shared" si="2"/>
        <v>0</v>
      </c>
    </row>
    <row r="23" spans="1:9" x14ac:dyDescent="0.25">
      <c r="A23" t="s">
        <v>19</v>
      </c>
      <c r="B23" s="16"/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16">
        <f t="shared" si="2"/>
        <v>0</v>
      </c>
    </row>
    <row r="24" spans="1:9" s="6" customFormat="1" ht="18.75" x14ac:dyDescent="0.3">
      <c r="A24" s="6" t="s">
        <v>20</v>
      </c>
      <c r="B24" s="15">
        <v>7</v>
      </c>
      <c r="C24" s="20" t="s">
        <v>80</v>
      </c>
      <c r="D24" s="20" t="s">
        <v>80</v>
      </c>
      <c r="E24" s="20" t="s">
        <v>80</v>
      </c>
      <c r="F24" s="20" t="s">
        <v>80</v>
      </c>
      <c r="G24" s="20" t="s">
        <v>80</v>
      </c>
      <c r="H24" s="15">
        <f>SUM(H25:H31)</f>
        <v>0</v>
      </c>
      <c r="I24" s="7"/>
    </row>
    <row r="25" spans="1:9" x14ac:dyDescent="0.25">
      <c r="A25" t="s">
        <v>21</v>
      </c>
      <c r="B25" s="16"/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16">
        <f>(C25+D25+E25+F25+G25)*$B$24</f>
        <v>0</v>
      </c>
    </row>
    <row r="26" spans="1:9" x14ac:dyDescent="0.25">
      <c r="A26" t="s">
        <v>22</v>
      </c>
      <c r="B26" s="16"/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16">
        <f t="shared" ref="H26:H31" si="3">(C26+D26+E26+F26+G26)*$B$24</f>
        <v>0</v>
      </c>
    </row>
    <row r="27" spans="1:9" x14ac:dyDescent="0.25">
      <c r="A27" t="s">
        <v>23</v>
      </c>
      <c r="B27" s="16"/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16">
        <f t="shared" si="3"/>
        <v>0</v>
      </c>
    </row>
    <row r="28" spans="1:9" x14ac:dyDescent="0.25">
      <c r="A28" t="s">
        <v>24</v>
      </c>
      <c r="B28" s="16"/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16">
        <f t="shared" si="3"/>
        <v>0</v>
      </c>
    </row>
    <row r="29" spans="1:9" x14ac:dyDescent="0.25">
      <c r="A29" t="s">
        <v>25</v>
      </c>
      <c r="B29" s="16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16">
        <f t="shared" si="3"/>
        <v>0</v>
      </c>
    </row>
    <row r="30" spans="1:9" x14ac:dyDescent="0.25">
      <c r="A30" t="s">
        <v>26</v>
      </c>
      <c r="B30" s="16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16">
        <f t="shared" si="3"/>
        <v>0</v>
      </c>
    </row>
    <row r="31" spans="1:9" ht="30" x14ac:dyDescent="0.25">
      <c r="A31" s="1" t="s">
        <v>27</v>
      </c>
      <c r="B31" s="16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16">
        <f t="shared" si="3"/>
        <v>0</v>
      </c>
    </row>
    <row r="32" spans="1:9" s="6" customFormat="1" ht="18.75" x14ac:dyDescent="0.3">
      <c r="A32" s="6" t="s">
        <v>72</v>
      </c>
      <c r="B32" s="15">
        <v>1</v>
      </c>
      <c r="C32" s="20" t="s">
        <v>80</v>
      </c>
      <c r="D32" s="20" t="s">
        <v>80</v>
      </c>
      <c r="E32" s="20" t="s">
        <v>80</v>
      </c>
      <c r="F32" s="20" t="s">
        <v>80</v>
      </c>
      <c r="G32" s="20" t="s">
        <v>80</v>
      </c>
      <c r="H32" s="15">
        <f>H33</f>
        <v>0</v>
      </c>
      <c r="I32" s="7"/>
    </row>
    <row r="33" spans="1:9" x14ac:dyDescent="0.25">
      <c r="A33" t="s">
        <v>28</v>
      </c>
      <c r="B33" s="16"/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16">
        <f>(C33+D33+E33+F33+G33)*$B$32</f>
        <v>0</v>
      </c>
    </row>
    <row r="34" spans="1:9" s="6" customFormat="1" ht="18.75" x14ac:dyDescent="0.3">
      <c r="A34" s="6" t="s">
        <v>29</v>
      </c>
      <c r="B34" s="15">
        <v>10</v>
      </c>
      <c r="C34" s="20" t="s">
        <v>80</v>
      </c>
      <c r="D34" s="20" t="s">
        <v>80</v>
      </c>
      <c r="E34" s="20" t="s">
        <v>80</v>
      </c>
      <c r="F34" s="20" t="s">
        <v>80</v>
      </c>
      <c r="G34" s="20" t="s">
        <v>80</v>
      </c>
      <c r="H34" s="15">
        <f>H35</f>
        <v>0</v>
      </c>
      <c r="I34" s="7"/>
    </row>
    <row r="35" spans="1:9" x14ac:dyDescent="0.25">
      <c r="A35" t="s">
        <v>30</v>
      </c>
      <c r="B35" s="16"/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16">
        <f>(C35+D35+E35+F35+G35)*$B$34</f>
        <v>0</v>
      </c>
    </row>
    <row r="36" spans="1:9" s="6" customFormat="1" ht="18.75" x14ac:dyDescent="0.3">
      <c r="A36" s="6" t="s">
        <v>31</v>
      </c>
      <c r="B36" s="15">
        <v>4</v>
      </c>
      <c r="C36" s="20" t="s">
        <v>80</v>
      </c>
      <c r="D36" s="20" t="s">
        <v>80</v>
      </c>
      <c r="E36" s="20" t="s">
        <v>80</v>
      </c>
      <c r="F36" s="20" t="s">
        <v>80</v>
      </c>
      <c r="G36" s="20" t="s">
        <v>80</v>
      </c>
      <c r="H36" s="15">
        <f>SUM(H37:H38)</f>
        <v>0</v>
      </c>
      <c r="I36" s="7"/>
    </row>
    <row r="37" spans="1:9" x14ac:dyDescent="0.25">
      <c r="A37" t="s">
        <v>32</v>
      </c>
      <c r="B37" s="16"/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16">
        <f>(C37+D37+E37+F37+G37)*$B$36</f>
        <v>0</v>
      </c>
    </row>
    <row r="38" spans="1:9" x14ac:dyDescent="0.25">
      <c r="A38" t="s">
        <v>33</v>
      </c>
      <c r="B38" s="16"/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16">
        <f>(C38+D38+E38+F38+G38)*$B$36/4</f>
        <v>0</v>
      </c>
    </row>
    <row r="39" spans="1:9" s="6" customFormat="1" ht="18.75" x14ac:dyDescent="0.3">
      <c r="A39" s="6" t="s">
        <v>34</v>
      </c>
      <c r="B39" s="15">
        <v>8</v>
      </c>
      <c r="C39" s="20" t="s">
        <v>80</v>
      </c>
      <c r="D39" s="20" t="s">
        <v>80</v>
      </c>
      <c r="E39" s="20" t="s">
        <v>80</v>
      </c>
      <c r="F39" s="20" t="s">
        <v>80</v>
      </c>
      <c r="G39" s="20" t="s">
        <v>80</v>
      </c>
      <c r="H39" s="15">
        <f>SUM(H40:H43)</f>
        <v>0</v>
      </c>
      <c r="I39" s="7"/>
    </row>
    <row r="40" spans="1:9" x14ac:dyDescent="0.25">
      <c r="A40" t="s">
        <v>35</v>
      </c>
      <c r="B40" s="16"/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16">
        <f>(C40+D40+E40+F40+G40)*$B$39</f>
        <v>0</v>
      </c>
    </row>
    <row r="41" spans="1:9" x14ac:dyDescent="0.25">
      <c r="A41" t="s">
        <v>36</v>
      </c>
      <c r="B41" s="16"/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16">
        <f t="shared" ref="H41:H43" si="4">(C41+D41+E41+F41+G41)*$B$39</f>
        <v>0</v>
      </c>
    </row>
    <row r="42" spans="1:9" x14ac:dyDescent="0.25">
      <c r="A42" t="s">
        <v>37</v>
      </c>
      <c r="B42" s="16"/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16">
        <f t="shared" si="4"/>
        <v>0</v>
      </c>
    </row>
    <row r="43" spans="1:9" x14ac:dyDescent="0.25">
      <c r="A43" t="s">
        <v>38</v>
      </c>
      <c r="B43" s="16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16">
        <f t="shared" si="4"/>
        <v>0</v>
      </c>
    </row>
    <row r="44" spans="1:9" s="6" customFormat="1" ht="18.75" x14ac:dyDescent="0.3">
      <c r="A44" s="6" t="s">
        <v>39</v>
      </c>
      <c r="B44" s="15">
        <v>10</v>
      </c>
      <c r="C44" s="20"/>
      <c r="D44" s="20"/>
      <c r="E44" s="20"/>
      <c r="F44" s="20"/>
      <c r="G44" s="20"/>
      <c r="H44" s="15">
        <f>SUM(H45:H46)</f>
        <v>30</v>
      </c>
      <c r="I44" s="7"/>
    </row>
    <row r="45" spans="1:9" x14ac:dyDescent="0.25">
      <c r="A45" t="s">
        <v>40</v>
      </c>
      <c r="B45" s="16"/>
      <c r="C45" s="21"/>
      <c r="D45" s="21">
        <v>1</v>
      </c>
      <c r="E45" s="21"/>
      <c r="F45" s="21"/>
      <c r="G45" s="21"/>
      <c r="H45" s="16">
        <f>(C45+D45+E45+F45+G45)*$B$44</f>
        <v>10</v>
      </c>
    </row>
    <row r="46" spans="1:9" x14ac:dyDescent="0.25">
      <c r="A46" t="s">
        <v>41</v>
      </c>
      <c r="B46" s="16"/>
      <c r="C46" s="21"/>
      <c r="D46" s="21"/>
      <c r="E46" s="21">
        <v>2</v>
      </c>
      <c r="F46" s="21"/>
      <c r="G46" s="21"/>
      <c r="H46" s="16">
        <f>(C46+D46+E46+F46+G46)*$B$44</f>
        <v>20</v>
      </c>
    </row>
    <row r="47" spans="1:9" s="6" customFormat="1" ht="18.75" x14ac:dyDescent="0.3">
      <c r="A47" s="6" t="s">
        <v>42</v>
      </c>
      <c r="B47" s="15">
        <v>3</v>
      </c>
      <c r="C47" s="20"/>
      <c r="D47" s="20"/>
      <c r="E47" s="20"/>
      <c r="F47" s="20"/>
      <c r="G47" s="20"/>
      <c r="H47" s="15">
        <f>SUM(H48:H50)</f>
        <v>18</v>
      </c>
      <c r="I47" s="7"/>
    </row>
    <row r="48" spans="1:9" x14ac:dyDescent="0.25">
      <c r="A48" t="s">
        <v>43</v>
      </c>
      <c r="B48" s="16"/>
      <c r="C48" s="21"/>
      <c r="D48" s="21">
        <v>1</v>
      </c>
      <c r="E48" s="21"/>
      <c r="F48" s="21"/>
      <c r="G48" s="21"/>
      <c r="H48" s="16">
        <f>(C48+D48+E48+F48+G48)*$B$47</f>
        <v>3</v>
      </c>
    </row>
    <row r="49" spans="1:9" x14ac:dyDescent="0.25">
      <c r="A49" t="s">
        <v>44</v>
      </c>
      <c r="B49" s="16"/>
      <c r="C49" s="21"/>
      <c r="D49" s="21"/>
      <c r="E49" s="21">
        <v>2</v>
      </c>
      <c r="F49" s="21"/>
      <c r="G49" s="21"/>
      <c r="H49" s="16">
        <f>(C49+D49+E49+F49+G49)*$B$47</f>
        <v>6</v>
      </c>
    </row>
    <row r="50" spans="1:9" x14ac:dyDescent="0.25">
      <c r="A50" t="s">
        <v>45</v>
      </c>
      <c r="B50" s="16"/>
      <c r="C50" s="21"/>
      <c r="D50" s="21"/>
      <c r="E50" s="21"/>
      <c r="F50" s="21">
        <v>3</v>
      </c>
      <c r="G50" s="21"/>
      <c r="H50" s="16">
        <f>(C50+D50+E50+F50+G50)*$B$47</f>
        <v>9</v>
      </c>
    </row>
    <row r="51" spans="1:9" s="6" customFormat="1" ht="18.75" x14ac:dyDescent="0.3">
      <c r="A51" s="6" t="s">
        <v>46</v>
      </c>
      <c r="B51" s="15">
        <v>4</v>
      </c>
      <c r="C51" s="20"/>
      <c r="D51" s="20"/>
      <c r="E51" s="20"/>
      <c r="F51" s="20"/>
      <c r="G51" s="20"/>
      <c r="H51" s="15">
        <f>SUM(H52:H55)</f>
        <v>40</v>
      </c>
      <c r="I51" s="7"/>
    </row>
    <row r="52" spans="1:9" x14ac:dyDescent="0.25">
      <c r="A52" t="s">
        <v>47</v>
      </c>
      <c r="B52" s="16"/>
      <c r="C52" s="21"/>
      <c r="D52" s="21">
        <v>1</v>
      </c>
      <c r="E52" s="21"/>
      <c r="F52" s="21"/>
      <c r="G52" s="21"/>
      <c r="H52" s="16">
        <f>(C52+D52+E52+F52+G52)*$B$51</f>
        <v>4</v>
      </c>
    </row>
    <row r="53" spans="1:9" x14ac:dyDescent="0.25">
      <c r="A53" t="s">
        <v>48</v>
      </c>
      <c r="B53" s="16"/>
      <c r="C53" s="21"/>
      <c r="D53" s="21"/>
      <c r="E53" s="21">
        <v>2</v>
      </c>
      <c r="F53" s="21"/>
      <c r="G53" s="21"/>
      <c r="H53" s="16">
        <f t="shared" ref="H53:H55" si="5">(C53+D53+E53+F53+G53)*$B$51</f>
        <v>8</v>
      </c>
    </row>
    <row r="54" spans="1:9" x14ac:dyDescent="0.25">
      <c r="A54" t="s">
        <v>49</v>
      </c>
      <c r="B54" s="16"/>
      <c r="C54" s="21"/>
      <c r="D54" s="21"/>
      <c r="E54" s="21"/>
      <c r="F54" s="21">
        <v>3</v>
      </c>
      <c r="G54" s="21"/>
      <c r="H54" s="16">
        <f t="shared" si="5"/>
        <v>12</v>
      </c>
    </row>
    <row r="55" spans="1:9" x14ac:dyDescent="0.25">
      <c r="A55" t="s">
        <v>50</v>
      </c>
      <c r="B55" s="16"/>
      <c r="C55" s="21"/>
      <c r="D55" s="21"/>
      <c r="E55" s="21"/>
      <c r="F55" s="21"/>
      <c r="G55" s="21">
        <v>4</v>
      </c>
      <c r="H55" s="16">
        <f t="shared" si="5"/>
        <v>16</v>
      </c>
    </row>
    <row r="56" spans="1:9" s="6" customFormat="1" ht="18.75" x14ac:dyDescent="0.3">
      <c r="A56" s="6" t="s">
        <v>51</v>
      </c>
      <c r="B56" s="15">
        <v>1</v>
      </c>
      <c r="C56" s="20"/>
      <c r="D56" s="20"/>
      <c r="E56" s="20"/>
      <c r="F56" s="20"/>
      <c r="G56" s="20"/>
      <c r="H56" s="15">
        <f t="shared" ref="H56:H59" si="6">SUM(C56:G56)</f>
        <v>0</v>
      </c>
      <c r="I56" s="7"/>
    </row>
    <row r="57" spans="1:9" s="6" customFormat="1" ht="18.75" x14ac:dyDescent="0.3">
      <c r="A57" s="6" t="s">
        <v>52</v>
      </c>
      <c r="B57" s="15">
        <v>25</v>
      </c>
      <c r="C57" s="20"/>
      <c r="D57" s="20"/>
      <c r="E57" s="20"/>
      <c r="F57" s="20"/>
      <c r="G57" s="20">
        <v>4</v>
      </c>
      <c r="H57" s="15">
        <f>(C57+D57+E57+F57+G57)*$B$57</f>
        <v>100</v>
      </c>
      <c r="I57" s="7"/>
    </row>
    <row r="58" spans="1:9" s="6" customFormat="1" ht="18.75" x14ac:dyDescent="0.3">
      <c r="A58" s="6" t="s">
        <v>53</v>
      </c>
      <c r="B58" s="15">
        <v>0</v>
      </c>
      <c r="C58" s="20"/>
      <c r="D58" s="20"/>
      <c r="E58" s="20"/>
      <c r="F58" s="20"/>
      <c r="G58" s="20"/>
      <c r="H58" s="15">
        <f t="shared" si="6"/>
        <v>0</v>
      </c>
      <c r="I58" s="7" t="s">
        <v>74</v>
      </c>
    </row>
    <row r="59" spans="1:9" s="6" customFormat="1" ht="18.75" x14ac:dyDescent="0.3">
      <c r="A59" s="6" t="s">
        <v>54</v>
      </c>
      <c r="B59" s="15">
        <v>0</v>
      </c>
      <c r="C59" s="20"/>
      <c r="D59" s="20"/>
      <c r="E59" s="20"/>
      <c r="F59" s="20"/>
      <c r="G59" s="20"/>
      <c r="H59" s="15">
        <f t="shared" si="6"/>
        <v>0</v>
      </c>
      <c r="I59" s="7" t="s">
        <v>75</v>
      </c>
    </row>
    <row r="60" spans="1:9" s="6" customFormat="1" ht="18.75" x14ac:dyDescent="0.3">
      <c r="A60" s="6" t="s">
        <v>55</v>
      </c>
      <c r="B60" s="15">
        <v>1</v>
      </c>
      <c r="C60" s="20"/>
      <c r="D60" s="20">
        <v>1</v>
      </c>
      <c r="E60" s="20"/>
      <c r="F60" s="20"/>
      <c r="G60" s="20"/>
      <c r="H60" s="15">
        <f>(C60+D60+E60+F60+G60)*$B$60</f>
        <v>1</v>
      </c>
      <c r="I60" s="7"/>
    </row>
    <row r="61" spans="1:9" s="6" customFormat="1" ht="18.75" x14ac:dyDescent="0.3">
      <c r="A61" s="6" t="s">
        <v>56</v>
      </c>
      <c r="B61" s="15">
        <v>5</v>
      </c>
      <c r="C61" s="20"/>
      <c r="D61" s="20">
        <v>1</v>
      </c>
      <c r="E61" s="20"/>
      <c r="F61" s="20"/>
      <c r="G61" s="20"/>
      <c r="H61" s="15">
        <f>(C61+D61+E61+F61+G61)*$B$61</f>
        <v>5</v>
      </c>
      <c r="I61" s="7"/>
    </row>
    <row r="62" spans="1:9" s="6" customFormat="1" ht="18.75" x14ac:dyDescent="0.3">
      <c r="A62" s="6" t="s">
        <v>57</v>
      </c>
      <c r="B62" s="15">
        <v>1</v>
      </c>
      <c r="C62" s="20"/>
      <c r="D62" s="20">
        <v>1</v>
      </c>
      <c r="E62" s="20"/>
      <c r="F62" s="20"/>
      <c r="G62" s="20"/>
      <c r="H62" s="15">
        <f>(C62+D62+E62+F62+G62)*$B$62</f>
        <v>1</v>
      </c>
      <c r="I62" s="7"/>
    </row>
    <row r="63" spans="1:9" s="6" customFormat="1" ht="18.75" x14ac:dyDescent="0.3">
      <c r="A63" s="6" t="s">
        <v>58</v>
      </c>
      <c r="B63" s="15">
        <v>1</v>
      </c>
      <c r="C63" s="20"/>
      <c r="D63" s="20">
        <v>1</v>
      </c>
      <c r="E63" s="20"/>
      <c r="F63" s="20"/>
      <c r="G63" s="20"/>
      <c r="H63" s="15">
        <f>(C63+D63+E63+F63+G63)*$B$63</f>
        <v>1</v>
      </c>
      <c r="I63" s="7"/>
    </row>
    <row r="64" spans="1:9" s="6" customFormat="1" ht="18.75" x14ac:dyDescent="0.3">
      <c r="A64" s="6" t="s">
        <v>59</v>
      </c>
      <c r="B64" s="15">
        <v>1</v>
      </c>
      <c r="C64" s="20"/>
      <c r="D64" s="20">
        <v>1</v>
      </c>
      <c r="E64" s="20"/>
      <c r="F64" s="20"/>
      <c r="G64" s="20"/>
      <c r="H64" s="15">
        <f>(C64+D64+E64+F64+G64)*$B$64</f>
        <v>1</v>
      </c>
      <c r="I64" s="7"/>
    </row>
    <row r="65" spans="1:9" s="6" customFormat="1" ht="18.75" x14ac:dyDescent="0.3">
      <c r="A65" s="6" t="s">
        <v>60</v>
      </c>
      <c r="B65" s="15">
        <v>1</v>
      </c>
      <c r="C65" s="20"/>
      <c r="D65" s="20">
        <v>1</v>
      </c>
      <c r="E65" s="20"/>
      <c r="F65" s="20"/>
      <c r="G65" s="20"/>
      <c r="H65" s="15">
        <f>(C65+D65+E65+F65+G65)*$B$65</f>
        <v>1</v>
      </c>
      <c r="I65" s="7"/>
    </row>
    <row r="66" spans="1:9" s="6" customFormat="1" ht="18.75" x14ac:dyDescent="0.3">
      <c r="A66" s="6" t="s">
        <v>61</v>
      </c>
      <c r="B66" s="15">
        <v>1</v>
      </c>
      <c r="C66" s="20"/>
      <c r="D66" s="20">
        <v>1</v>
      </c>
      <c r="E66" s="20"/>
      <c r="F66" s="20"/>
      <c r="G66" s="20"/>
      <c r="H66" s="15">
        <f>(C66+D66+E66+F66+G66)*$B$66</f>
        <v>1</v>
      </c>
      <c r="I66" s="7"/>
    </row>
    <row r="67" spans="1:9" s="12" customFormat="1" ht="23.25" x14ac:dyDescent="0.35">
      <c r="A67" s="11" t="s">
        <v>76</v>
      </c>
      <c r="B67" s="17"/>
      <c r="C67" s="22"/>
      <c r="D67" s="22"/>
      <c r="E67" s="22"/>
      <c r="F67" s="22"/>
      <c r="G67" s="22"/>
      <c r="H67" s="17">
        <f>H66+H65+H64+H63+H62+H61+H60+H57+H56+H51+H47+H44+H39+H36+H34+H32+H24+H19+H15+H5+H12+H4</f>
        <v>199</v>
      </c>
      <c r="I67" s="13"/>
    </row>
    <row r="68" spans="1:9" x14ac:dyDescent="0.25">
      <c r="B68" s="16">
        <f>SUM(B4:B66)</f>
        <v>100</v>
      </c>
      <c r="C68" s="21"/>
      <c r="D68" s="21"/>
      <c r="E68" s="21"/>
      <c r="F68" s="21"/>
      <c r="G68" s="21"/>
      <c r="H68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EVBALPG</vt:lpstr>
      <vt:lpstr>maxpts</vt:lpstr>
      <vt:lpstr>MEETSPTS</vt:lpstr>
      <vt:lpstr>ELIMIN</vt:lpstr>
      <vt:lpstr>Sheet1</vt:lpstr>
      <vt:lpstr>EVBALPG!Print_Area</vt:lpstr>
      <vt:lpstr>EVBALPG!Print_Titles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Hurley</dc:creator>
  <cp:lastModifiedBy>Thomas Hurley</cp:lastModifiedBy>
  <dcterms:created xsi:type="dcterms:W3CDTF">2022-10-26T17:58:32Z</dcterms:created>
  <dcterms:modified xsi:type="dcterms:W3CDTF">2022-10-27T20:14:16Z</dcterms:modified>
</cp:coreProperties>
</file>